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021_1601_Cesky_Brod_ZS_Tyrsova\DPS\rozpocet\final\"/>
    </mc:Choice>
  </mc:AlternateContent>
  <xr:revisionPtr revIDLastSave="0" documentId="13_ncr:1_{A4C725B3-DECA-45EE-95F3-DABEE3EB23DF}" xr6:coauthVersionLast="36" xr6:coauthVersionMax="36" xr10:uidLastSave="{00000000-0000-0000-0000-000000000000}"/>
  <bookViews>
    <workbookView xWindow="0" yWindow="0" windowWidth="38400" windowHeight="17250" xr2:uid="{00000000-000D-0000-FFFF-FFFF00000000}"/>
  </bookViews>
  <sheets>
    <sheet name="Rekapitulace" sheetId="2" r:id="rId1"/>
    <sheet name="Stavební" sheetId="1" r:id="rId2"/>
    <sheet name="ZTI" sheetId="10" r:id="rId3"/>
    <sheet name="Vytápění" sheetId="3" r:id="rId4"/>
    <sheet name="Silnoproud" sheetId="4" r:id="rId5"/>
    <sheet name="Slaboproud" sheetId="5" r:id="rId6"/>
    <sheet name="Vybavení - interiér" sheetId="7" r:id="rId7"/>
    <sheet name="Vybavení - technologie" sheetId="8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_CENA__" localSheetId="0">#REF!</definedName>
    <definedName name="__CENA__" localSheetId="4">#REF!</definedName>
    <definedName name="__CENA__" localSheetId="5">#REF!</definedName>
    <definedName name="__CENA__" localSheetId="6">#REF!</definedName>
    <definedName name="__CENA__" localSheetId="7">#REF!</definedName>
    <definedName name="__CENA__" localSheetId="3">#REF!</definedName>
    <definedName name="__CENA__" localSheetId="2">#REF!</definedName>
    <definedName name="__CENA__">#REF!</definedName>
    <definedName name="__MAIN__" localSheetId="0">#REF!</definedName>
    <definedName name="__MAIN__" localSheetId="4">#REF!</definedName>
    <definedName name="__MAIN__" localSheetId="5">#REF!</definedName>
    <definedName name="__MAIN__" localSheetId="6">#REF!</definedName>
    <definedName name="__MAIN__" localSheetId="7">#REF!</definedName>
    <definedName name="__MAIN__" localSheetId="3">#REF!</definedName>
    <definedName name="__MAIN__" localSheetId="2">#REF!</definedName>
    <definedName name="__MAIN__">#REF!</definedName>
    <definedName name="__MAIN2__" localSheetId="0">#REF!</definedName>
    <definedName name="__MAIN2__" localSheetId="4">#REF!</definedName>
    <definedName name="__MAIN2__" localSheetId="5">#REF!</definedName>
    <definedName name="__MAIN2__" localSheetId="6">#REF!</definedName>
    <definedName name="__MAIN2__" localSheetId="7">#REF!</definedName>
    <definedName name="__MAIN2__" localSheetId="3">#REF!</definedName>
    <definedName name="__MAIN2__" localSheetId="2">#REF!</definedName>
    <definedName name="__MAIN2__">#REF!</definedName>
    <definedName name="__MAIN3__" localSheetId="0">#REF!</definedName>
    <definedName name="__MAIN3__" localSheetId="4">#REF!</definedName>
    <definedName name="__MAIN3__" localSheetId="5">#REF!</definedName>
    <definedName name="__MAIN3__" localSheetId="6">#REF!</definedName>
    <definedName name="__MAIN3__" localSheetId="7">#REF!</definedName>
    <definedName name="__MAIN3__" localSheetId="3">#REF!</definedName>
    <definedName name="__MAIN3__" localSheetId="2">#REF!</definedName>
    <definedName name="__MAIN3__">#REF!</definedName>
    <definedName name="__SAZBA__" localSheetId="0">#REF!</definedName>
    <definedName name="__SAZBA__" localSheetId="4">#REF!</definedName>
    <definedName name="__SAZBA__" localSheetId="5">#REF!</definedName>
    <definedName name="__SAZBA__" localSheetId="6">#REF!</definedName>
    <definedName name="__SAZBA__" localSheetId="7">#REF!</definedName>
    <definedName name="__SAZBA__" localSheetId="3">#REF!</definedName>
    <definedName name="__SAZBA__" localSheetId="2">#REF!</definedName>
    <definedName name="__SAZBA__">#REF!</definedName>
    <definedName name="__T0__" localSheetId="0">#REF!</definedName>
    <definedName name="__T0__" localSheetId="4">#REF!</definedName>
    <definedName name="__T0__" localSheetId="5">#REF!</definedName>
    <definedName name="__T0__" localSheetId="6">#REF!</definedName>
    <definedName name="__T0__" localSheetId="7">#REF!</definedName>
    <definedName name="__T0__" localSheetId="3">#REF!</definedName>
    <definedName name="__T0__" localSheetId="2">#REF!</definedName>
    <definedName name="__T0__">#REF!</definedName>
    <definedName name="__T1" localSheetId="4">#REF!</definedName>
    <definedName name="__T1" localSheetId="5">#REF!</definedName>
    <definedName name="__T1" localSheetId="6">#REF!</definedName>
    <definedName name="__T1" localSheetId="7">#REF!</definedName>
    <definedName name="__T1" localSheetId="3">#REF!</definedName>
    <definedName name="__T1" localSheetId="2">#REF!</definedName>
    <definedName name="__T1">#REF!</definedName>
    <definedName name="__T1__" localSheetId="0">#REF!</definedName>
    <definedName name="__T1__" localSheetId="4">#REF!</definedName>
    <definedName name="__T1__" localSheetId="5">#REF!</definedName>
    <definedName name="__T1__" localSheetId="6">#REF!</definedName>
    <definedName name="__T1__" localSheetId="7">#REF!</definedName>
    <definedName name="__T1__" localSheetId="3">#REF!</definedName>
    <definedName name="__T1__" localSheetId="2">#REF!</definedName>
    <definedName name="__T1__">#REF!</definedName>
    <definedName name="__T2__" localSheetId="0">#REF!</definedName>
    <definedName name="__T2__" localSheetId="4">#REF!</definedName>
    <definedName name="__T2__" localSheetId="5">#REF!</definedName>
    <definedName name="__T2__" localSheetId="6">#REF!</definedName>
    <definedName name="__T2__" localSheetId="7">#REF!</definedName>
    <definedName name="__T2__" localSheetId="3">#REF!</definedName>
    <definedName name="__T2__" localSheetId="2">#REF!</definedName>
    <definedName name="__T2__">#REF!</definedName>
    <definedName name="__T3__" localSheetId="0">#REF!</definedName>
    <definedName name="__T3__" localSheetId="4">#REF!</definedName>
    <definedName name="__T3__" localSheetId="5">#REF!</definedName>
    <definedName name="__T3__" localSheetId="1">#REF!</definedName>
    <definedName name="__T3__" localSheetId="6">#REF!</definedName>
    <definedName name="__T3__" localSheetId="7">#REF!</definedName>
    <definedName name="__T3__" localSheetId="3">#REF!</definedName>
    <definedName name="__T3__" localSheetId="2">#REF!</definedName>
    <definedName name="__T3__">#REF!</definedName>
    <definedName name="__TE0__" localSheetId="0">#REF!</definedName>
    <definedName name="__TE0__" localSheetId="4">#REF!</definedName>
    <definedName name="__TE0__" localSheetId="5">#REF!</definedName>
    <definedName name="__TE0__" localSheetId="6">#REF!</definedName>
    <definedName name="__TE0__" localSheetId="7">#REF!</definedName>
    <definedName name="__TE0__" localSheetId="3">#REF!</definedName>
    <definedName name="__TE0__" localSheetId="2">#REF!</definedName>
    <definedName name="__TE0__">#REF!</definedName>
    <definedName name="__TE1__" localSheetId="0">#REF!</definedName>
    <definedName name="__TE1__" localSheetId="4">#REF!</definedName>
    <definedName name="__TE1__" localSheetId="5">#REF!</definedName>
    <definedName name="__TE1__" localSheetId="1">#REF!</definedName>
    <definedName name="__TE1__" localSheetId="6">#REF!</definedName>
    <definedName name="__TE1__" localSheetId="7">#REF!</definedName>
    <definedName name="__TE1__" localSheetId="3">#REF!</definedName>
    <definedName name="__TE1__" localSheetId="2">#REF!</definedName>
    <definedName name="__TE1__">#REF!</definedName>
    <definedName name="__TE2__" localSheetId="0">#REF!</definedName>
    <definedName name="__TE2__" localSheetId="4">#REF!</definedName>
    <definedName name="__TE2__" localSheetId="5">#REF!</definedName>
    <definedName name="__TE2__" localSheetId="1">#REF!</definedName>
    <definedName name="__TE2__" localSheetId="6">#REF!</definedName>
    <definedName name="__TE2__" localSheetId="7">#REF!</definedName>
    <definedName name="__TE2__" localSheetId="3">#REF!</definedName>
    <definedName name="__TE2__" localSheetId="2">#REF!</definedName>
    <definedName name="__TE2__">#REF!</definedName>
    <definedName name="__TR0__" localSheetId="0">#REF!</definedName>
    <definedName name="__TR0__" localSheetId="4">#REF!</definedName>
    <definedName name="__TR0__" localSheetId="5">#REF!</definedName>
    <definedName name="__TR0__" localSheetId="6">#REF!</definedName>
    <definedName name="__TR0__" localSheetId="7">#REF!</definedName>
    <definedName name="__TR0__" localSheetId="3">#REF!</definedName>
    <definedName name="__TR0__" localSheetId="2">#REF!</definedName>
    <definedName name="__TR0__">#REF!</definedName>
    <definedName name="__TR1__" localSheetId="0">#REF!</definedName>
    <definedName name="__TR1__" localSheetId="4">#REF!</definedName>
    <definedName name="__TR1__" localSheetId="5">#REF!</definedName>
    <definedName name="__TR1__" localSheetId="6">#REF!</definedName>
    <definedName name="__TR1__" localSheetId="7">#REF!</definedName>
    <definedName name="__TR1__" localSheetId="3">#REF!</definedName>
    <definedName name="__TR1__" localSheetId="2">#REF!</definedName>
    <definedName name="__TR1__">#REF!</definedName>
    <definedName name="_1info" localSheetId="4">#REF!</definedName>
    <definedName name="_1info" localSheetId="5">#REF!</definedName>
    <definedName name="_1info" localSheetId="6">#REF!</definedName>
    <definedName name="_1info" localSheetId="7">#REF!</definedName>
    <definedName name="_1info" localSheetId="3">#REF!</definedName>
    <definedName name="_1info" localSheetId="2">#REF!</definedName>
    <definedName name="_1info">#REF!</definedName>
    <definedName name="_2_info_1" localSheetId="4">#REF!</definedName>
    <definedName name="_2_info_1" localSheetId="5">#REF!</definedName>
    <definedName name="_2_info_1" localSheetId="6">#REF!</definedName>
    <definedName name="_2_info_1" localSheetId="7">#REF!</definedName>
    <definedName name="_2_info_1" localSheetId="3">#REF!</definedName>
    <definedName name="_2_info_1" localSheetId="2">#REF!</definedName>
    <definedName name="_2_info_1">#REF!</definedName>
    <definedName name="_xlnm._FilterDatabase" localSheetId="4" hidden="1">Silnoproud!$A$7:$G$100</definedName>
    <definedName name="_xlnm._FilterDatabase" localSheetId="5" hidden="1">Slaboproud!$A$7:$G$63</definedName>
    <definedName name="_xlnm._FilterDatabase" localSheetId="1" hidden="1">Stavební!$A$7:$G$162</definedName>
    <definedName name="_xlnm._FilterDatabase" localSheetId="6" hidden="1">'Vybavení - interiér'!$A$7:$G$19</definedName>
    <definedName name="_xlnm._FilterDatabase" localSheetId="7" hidden="1">'Vybavení - technologie'!$A$7:$G$18</definedName>
    <definedName name="_xlnm._FilterDatabase" localSheetId="3" hidden="1">Vytápění!$A$7:$G$26</definedName>
    <definedName name="_xlnm._FilterDatabase" localSheetId="2" hidden="1">ZTI!$A$7:$G$35</definedName>
    <definedName name="_info" localSheetId="0">#REF!</definedName>
    <definedName name="_info" localSheetId="4">#REF!</definedName>
    <definedName name="_info" localSheetId="5">#REF!</definedName>
    <definedName name="_info" localSheetId="6">#REF!</definedName>
    <definedName name="_info" localSheetId="7">#REF!</definedName>
    <definedName name="_info" localSheetId="3">#REF!</definedName>
    <definedName name="_info" localSheetId="2">#REF!</definedName>
    <definedName name="_info">#REF!</definedName>
    <definedName name="_T1" localSheetId="4">#REF!</definedName>
    <definedName name="_T1" localSheetId="5">#REF!</definedName>
    <definedName name="_T1" localSheetId="6">#REF!</definedName>
    <definedName name="_T1" localSheetId="7">#REF!</definedName>
    <definedName name="_T1" localSheetId="3">#REF!</definedName>
    <definedName name="_T1" localSheetId="2">#REF!</definedName>
    <definedName name="_T1">#REF!</definedName>
    <definedName name="a">[1]MaR!#REF!</definedName>
    <definedName name="AL_obvodový_plášť" localSheetId="0">'[2]SO 11.1A Výkaz výměr'!#REF!</definedName>
    <definedName name="AL_obvodový_plášť" localSheetId="4">'[2]SO 11.1A Výkaz výměr'!#REF!</definedName>
    <definedName name="AL_obvodový_plášť" localSheetId="5">'[2]SO 11.1A Výkaz výměr'!#REF!</definedName>
    <definedName name="AL_obvodový_plášť" localSheetId="1">'[2]SO 11.1A Výkaz výměr'!#REF!</definedName>
    <definedName name="AL_obvodový_plášť" localSheetId="6">'[2]SO 11.1A Výkaz výměr'!#REF!</definedName>
    <definedName name="AL_obvodový_plášť" localSheetId="7">'[2]SO 11.1A Výkaz výměr'!#REF!</definedName>
    <definedName name="AL_obvodový_plášť" localSheetId="3">'[2]SO 11.1A Výkaz výměr'!#REF!</definedName>
    <definedName name="AL_obvodový_plášť" localSheetId="2">'[2]SO 11.1A Výkaz výměr'!#REF!</definedName>
    <definedName name="AL_obvodový_plášť">'[2]SO 11.1A Výkaz výměr'!#REF!</definedName>
    <definedName name="ats" localSheetId="0">#REF!</definedName>
    <definedName name="ats" localSheetId="4">#REF!</definedName>
    <definedName name="ats" localSheetId="5">#REF!</definedName>
    <definedName name="ats" localSheetId="6">#REF!</definedName>
    <definedName name="ats" localSheetId="7">#REF!</definedName>
    <definedName name="ats" localSheetId="3">#REF!</definedName>
    <definedName name="ats" localSheetId="2">#REF!</definedName>
    <definedName name="ats">#REF!</definedName>
    <definedName name="b_10" localSheetId="0">#REF!</definedName>
    <definedName name="b_10" localSheetId="4">#REF!</definedName>
    <definedName name="b_10" localSheetId="5">#REF!</definedName>
    <definedName name="b_10" localSheetId="6">#REF!</definedName>
    <definedName name="b_10" localSheetId="7">#REF!</definedName>
    <definedName name="b_10" localSheetId="3">#REF!</definedName>
    <definedName name="b_10" localSheetId="2">#REF!</definedName>
    <definedName name="b_10">#REF!</definedName>
    <definedName name="b_25" localSheetId="0">#REF!</definedName>
    <definedName name="b_25" localSheetId="4">#REF!</definedName>
    <definedName name="b_25" localSheetId="5">#REF!</definedName>
    <definedName name="b_25" localSheetId="6">#REF!</definedName>
    <definedName name="b_25" localSheetId="7">#REF!</definedName>
    <definedName name="b_25" localSheetId="3">#REF!</definedName>
    <definedName name="b_25" localSheetId="2">#REF!</definedName>
    <definedName name="b_25">#REF!</definedName>
    <definedName name="b_30" localSheetId="4">#REF!</definedName>
    <definedName name="b_30" localSheetId="5">#REF!</definedName>
    <definedName name="b_30" localSheetId="6">#REF!</definedName>
    <definedName name="b_30" localSheetId="7">#REF!</definedName>
    <definedName name="b_30" localSheetId="3">#REF!</definedName>
    <definedName name="b_30" localSheetId="2">#REF!</definedName>
    <definedName name="b_30">#REF!</definedName>
    <definedName name="b_35" localSheetId="4">#REF!</definedName>
    <definedName name="b_35" localSheetId="5">#REF!</definedName>
    <definedName name="b_35" localSheetId="6">#REF!</definedName>
    <definedName name="b_35" localSheetId="7">#REF!</definedName>
    <definedName name="b_35" localSheetId="3">#REF!</definedName>
    <definedName name="b_35" localSheetId="2">#REF!</definedName>
    <definedName name="b_35">#REF!</definedName>
    <definedName name="b_40" localSheetId="4">#REF!</definedName>
    <definedName name="b_40" localSheetId="5">#REF!</definedName>
    <definedName name="b_40" localSheetId="6">#REF!</definedName>
    <definedName name="b_40" localSheetId="7">#REF!</definedName>
    <definedName name="b_40" localSheetId="3">#REF!</definedName>
    <definedName name="b_40" localSheetId="2">#REF!</definedName>
    <definedName name="b_40">#REF!</definedName>
    <definedName name="b_50" localSheetId="4">#REF!</definedName>
    <definedName name="b_50" localSheetId="5">#REF!</definedName>
    <definedName name="b_50" localSheetId="6">#REF!</definedName>
    <definedName name="b_50" localSheetId="7">#REF!</definedName>
    <definedName name="b_50" localSheetId="3">#REF!</definedName>
    <definedName name="b_50" localSheetId="2">#REF!</definedName>
    <definedName name="b_50">#REF!</definedName>
    <definedName name="b_60" localSheetId="4">#REF!</definedName>
    <definedName name="b_60" localSheetId="5">#REF!</definedName>
    <definedName name="b_60" localSheetId="6">#REF!</definedName>
    <definedName name="b_60" localSheetId="7">#REF!</definedName>
    <definedName name="b_60" localSheetId="3">#REF!</definedName>
    <definedName name="b_60" localSheetId="2">#REF!</definedName>
    <definedName name="b_60">#REF!</definedName>
    <definedName name="be_be" localSheetId="4">#REF!</definedName>
    <definedName name="be_be" localSheetId="5">#REF!</definedName>
    <definedName name="be_be" localSheetId="6">#REF!</definedName>
    <definedName name="be_be" localSheetId="7">#REF!</definedName>
    <definedName name="be_be" localSheetId="3">#REF!</definedName>
    <definedName name="be_be" localSheetId="2">#REF!</definedName>
    <definedName name="be_be">#REF!</definedName>
    <definedName name="be_pf" localSheetId="4">#REF!</definedName>
    <definedName name="be_pf" localSheetId="5">#REF!</definedName>
    <definedName name="be_pf" localSheetId="6">#REF!</definedName>
    <definedName name="be_pf" localSheetId="7">#REF!</definedName>
    <definedName name="be_pf" localSheetId="3">#REF!</definedName>
    <definedName name="be_pf" localSheetId="2">#REF!</definedName>
    <definedName name="be_pf">#REF!</definedName>
    <definedName name="be_sc" localSheetId="4">#REF!</definedName>
    <definedName name="be_sc" localSheetId="5">#REF!</definedName>
    <definedName name="be_sc" localSheetId="6">#REF!</definedName>
    <definedName name="be_sc" localSheetId="7">#REF!</definedName>
    <definedName name="be_sc" localSheetId="3">#REF!</definedName>
    <definedName name="be_sc" localSheetId="2">#REF!</definedName>
    <definedName name="be_sc">#REF!</definedName>
    <definedName name="be_sch" localSheetId="4">#REF!</definedName>
    <definedName name="be_sch" localSheetId="5">#REF!</definedName>
    <definedName name="be_sch" localSheetId="6">#REF!</definedName>
    <definedName name="be_sch" localSheetId="7">#REF!</definedName>
    <definedName name="be_sch" localSheetId="3">#REF!</definedName>
    <definedName name="be_sch" localSheetId="2">#REF!</definedName>
    <definedName name="be_sch">#REF!</definedName>
    <definedName name="be_so" localSheetId="4">#REF!</definedName>
    <definedName name="be_so" localSheetId="5">#REF!</definedName>
    <definedName name="be_so" localSheetId="6">#REF!</definedName>
    <definedName name="be_so" localSheetId="7">#REF!</definedName>
    <definedName name="be_so" localSheetId="3">#REF!</definedName>
    <definedName name="be_so" localSheetId="2">#REF!</definedName>
    <definedName name="be_so">#REF!</definedName>
    <definedName name="be_sp" localSheetId="4">#REF!</definedName>
    <definedName name="be_sp" localSheetId="5">#REF!</definedName>
    <definedName name="be_sp" localSheetId="6">#REF!</definedName>
    <definedName name="be_sp" localSheetId="7">#REF!</definedName>
    <definedName name="be_sp" localSheetId="3">#REF!</definedName>
    <definedName name="be_sp" localSheetId="2">#REF!</definedName>
    <definedName name="be_sp">#REF!</definedName>
    <definedName name="be_st" localSheetId="4">#REF!</definedName>
    <definedName name="be_st" localSheetId="5">#REF!</definedName>
    <definedName name="be_st" localSheetId="6">#REF!</definedName>
    <definedName name="be_st" localSheetId="7">#REF!</definedName>
    <definedName name="be_st" localSheetId="3">#REF!</definedName>
    <definedName name="be_st" localSheetId="2">#REF!</definedName>
    <definedName name="be_st">#REF!</definedName>
    <definedName name="CC" localSheetId="0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 localSheetId="3">#REF!</definedName>
    <definedName name="CC" localSheetId="2">#REF!</definedName>
    <definedName name="CC">#REF!</definedName>
    <definedName name="CC_12" localSheetId="0">#REF!</definedName>
    <definedName name="CC_12" localSheetId="4">#REF!</definedName>
    <definedName name="CC_12" localSheetId="5">#REF!</definedName>
    <definedName name="CC_12" localSheetId="6">#REF!</definedName>
    <definedName name="CC_12" localSheetId="7">#REF!</definedName>
    <definedName name="CC_12" localSheetId="3">#REF!</definedName>
    <definedName name="CC_12" localSheetId="2">#REF!</definedName>
    <definedName name="CC_12">#REF!</definedName>
    <definedName name="CC_34" localSheetId="0">#REF!</definedName>
    <definedName name="CC_34" localSheetId="4">#REF!</definedName>
    <definedName name="CC_34" localSheetId="5">#REF!</definedName>
    <definedName name="CC_34" localSheetId="6">#REF!</definedName>
    <definedName name="CC_34" localSheetId="7">#REF!</definedName>
    <definedName name="CC_34" localSheetId="3">#REF!</definedName>
    <definedName name="CC_34" localSheetId="2">#REF!</definedName>
    <definedName name="CC_34">#REF!</definedName>
    <definedName name="CC_50" localSheetId="0">#REF!</definedName>
    <definedName name="CC_50" localSheetId="4">#REF!</definedName>
    <definedName name="CC_50" localSheetId="5">#REF!</definedName>
    <definedName name="CC_50" localSheetId="6">#REF!</definedName>
    <definedName name="CC_50" localSheetId="7">#REF!</definedName>
    <definedName name="CC_50" localSheetId="3">#REF!</definedName>
    <definedName name="CC_50" localSheetId="2">#REF!</definedName>
    <definedName name="CC_50">#REF!</definedName>
    <definedName name="Cena" localSheetId="0">#REF!</definedName>
    <definedName name="Cena" localSheetId="4">#REF!</definedName>
    <definedName name="Cena" localSheetId="5">#REF!</definedName>
    <definedName name="Cena" localSheetId="6">#REF!</definedName>
    <definedName name="Cena" localSheetId="7">#REF!</definedName>
    <definedName name="Cena" localSheetId="3">#REF!</definedName>
    <definedName name="Cena" localSheetId="2">#REF!</definedName>
    <definedName name="Cena">#REF!</definedName>
    <definedName name="Cena_2" localSheetId="0">#REF!</definedName>
    <definedName name="Cena_2" localSheetId="4">#REF!</definedName>
    <definedName name="Cena_2" localSheetId="5">#REF!</definedName>
    <definedName name="Cena_2" localSheetId="6">#REF!</definedName>
    <definedName name="Cena_2" localSheetId="7">#REF!</definedName>
    <definedName name="Cena_2" localSheetId="3">#REF!</definedName>
    <definedName name="Cena_2" localSheetId="2">#REF!</definedName>
    <definedName name="Cena_2">#REF!</definedName>
    <definedName name="Cena_dokumentace" localSheetId="0">#REF!</definedName>
    <definedName name="Cena_dokumentace" localSheetId="4">#REF!</definedName>
    <definedName name="Cena_dokumentace" localSheetId="5">#REF!</definedName>
    <definedName name="Cena_dokumentace" localSheetId="6">#REF!</definedName>
    <definedName name="Cena_dokumentace" localSheetId="7">#REF!</definedName>
    <definedName name="Cena_dokumentace" localSheetId="3">#REF!</definedName>
    <definedName name="Cena_dokumentace" localSheetId="2">#REF!</definedName>
    <definedName name="Cena_dokumentace">#REF!</definedName>
    <definedName name="Cena1" localSheetId="0">#REF!</definedName>
    <definedName name="Cena1" localSheetId="4">#REF!</definedName>
    <definedName name="Cena1" localSheetId="5">#REF!</definedName>
    <definedName name="Cena1" localSheetId="6">#REF!</definedName>
    <definedName name="Cena1" localSheetId="7">#REF!</definedName>
    <definedName name="Cena1" localSheetId="3">#REF!</definedName>
    <definedName name="Cena1" localSheetId="2">#REF!</definedName>
    <definedName name="Cena1">#REF!</definedName>
    <definedName name="Cena1_2" localSheetId="0">#REF!</definedName>
    <definedName name="Cena1_2" localSheetId="4">#REF!</definedName>
    <definedName name="Cena1_2" localSheetId="5">#REF!</definedName>
    <definedName name="Cena1_2" localSheetId="6">#REF!</definedName>
    <definedName name="Cena1_2" localSheetId="7">#REF!</definedName>
    <definedName name="Cena1_2" localSheetId="3">#REF!</definedName>
    <definedName name="Cena1_2" localSheetId="2">#REF!</definedName>
    <definedName name="Cena1_2">#REF!</definedName>
    <definedName name="Cena2" localSheetId="0">#REF!</definedName>
    <definedName name="Cena2" localSheetId="4">#REF!</definedName>
    <definedName name="Cena2" localSheetId="5">#REF!</definedName>
    <definedName name="Cena2" localSheetId="6">#REF!</definedName>
    <definedName name="Cena2" localSheetId="7">#REF!</definedName>
    <definedName name="Cena2" localSheetId="3">#REF!</definedName>
    <definedName name="Cena2" localSheetId="2">#REF!</definedName>
    <definedName name="Cena2">#REF!</definedName>
    <definedName name="Cena2_2" localSheetId="0">#REF!</definedName>
    <definedName name="Cena2_2" localSheetId="4">#REF!</definedName>
    <definedName name="Cena2_2" localSheetId="5">#REF!</definedName>
    <definedName name="Cena2_2" localSheetId="6">#REF!</definedName>
    <definedName name="Cena2_2" localSheetId="7">#REF!</definedName>
    <definedName name="Cena2_2" localSheetId="3">#REF!</definedName>
    <definedName name="Cena2_2" localSheetId="2">#REF!</definedName>
    <definedName name="Cena2_2">#REF!</definedName>
    <definedName name="Cena3" localSheetId="0">#REF!</definedName>
    <definedName name="Cena3" localSheetId="4">#REF!</definedName>
    <definedName name="Cena3" localSheetId="5">#REF!</definedName>
    <definedName name="Cena3" localSheetId="6">#REF!</definedName>
    <definedName name="Cena3" localSheetId="7">#REF!</definedName>
    <definedName name="Cena3" localSheetId="3">#REF!</definedName>
    <definedName name="Cena3" localSheetId="2">#REF!</definedName>
    <definedName name="Cena3">#REF!</definedName>
    <definedName name="Cena3_2" localSheetId="0">#REF!</definedName>
    <definedName name="Cena3_2" localSheetId="4">#REF!</definedName>
    <definedName name="Cena3_2" localSheetId="5">#REF!</definedName>
    <definedName name="Cena3_2" localSheetId="6">#REF!</definedName>
    <definedName name="Cena3_2" localSheetId="7">#REF!</definedName>
    <definedName name="Cena3_2" localSheetId="3">#REF!</definedName>
    <definedName name="Cena3_2" localSheetId="2">#REF!</definedName>
    <definedName name="Cena3_2">#REF!</definedName>
    <definedName name="Cena4" localSheetId="0">#REF!</definedName>
    <definedName name="Cena4" localSheetId="4">#REF!</definedName>
    <definedName name="Cena4" localSheetId="5">#REF!</definedName>
    <definedName name="Cena4" localSheetId="6">#REF!</definedName>
    <definedName name="Cena4" localSheetId="7">#REF!</definedName>
    <definedName name="Cena4" localSheetId="3">#REF!</definedName>
    <definedName name="Cena4" localSheetId="2">#REF!</definedName>
    <definedName name="Cena4">#REF!</definedName>
    <definedName name="Cena4_2" localSheetId="0">#REF!</definedName>
    <definedName name="Cena4_2" localSheetId="4">#REF!</definedName>
    <definedName name="Cena4_2" localSheetId="5">#REF!</definedName>
    <definedName name="Cena4_2" localSheetId="6">#REF!</definedName>
    <definedName name="Cena4_2" localSheetId="7">#REF!</definedName>
    <definedName name="Cena4_2" localSheetId="3">#REF!</definedName>
    <definedName name="Cena4_2" localSheetId="2">#REF!</definedName>
    <definedName name="Cena4_2">#REF!</definedName>
    <definedName name="Cena5" localSheetId="0">#REF!</definedName>
    <definedName name="Cena5" localSheetId="4">#REF!</definedName>
    <definedName name="Cena5" localSheetId="5">#REF!</definedName>
    <definedName name="Cena5" localSheetId="6">#REF!</definedName>
    <definedName name="Cena5" localSheetId="7">#REF!</definedName>
    <definedName name="Cena5" localSheetId="3">#REF!</definedName>
    <definedName name="Cena5" localSheetId="2">#REF!</definedName>
    <definedName name="Cena5">#REF!</definedName>
    <definedName name="Cena5_2" localSheetId="0">#REF!</definedName>
    <definedName name="Cena5_2" localSheetId="4">#REF!</definedName>
    <definedName name="Cena5_2" localSheetId="5">#REF!</definedName>
    <definedName name="Cena5_2" localSheetId="6">#REF!</definedName>
    <definedName name="Cena5_2" localSheetId="7">#REF!</definedName>
    <definedName name="Cena5_2" localSheetId="3">#REF!</definedName>
    <definedName name="Cena5_2" localSheetId="2">#REF!</definedName>
    <definedName name="Cena5_2">#REF!</definedName>
    <definedName name="Cena6" localSheetId="0">#REF!</definedName>
    <definedName name="Cena6" localSheetId="4">#REF!</definedName>
    <definedName name="Cena6" localSheetId="5">#REF!</definedName>
    <definedName name="Cena6" localSheetId="6">#REF!</definedName>
    <definedName name="Cena6" localSheetId="7">#REF!</definedName>
    <definedName name="Cena6" localSheetId="3">#REF!</definedName>
    <definedName name="Cena6" localSheetId="2">#REF!</definedName>
    <definedName name="Cena6">#REF!</definedName>
    <definedName name="Cena6_2" localSheetId="0">#REF!</definedName>
    <definedName name="Cena6_2" localSheetId="4">#REF!</definedName>
    <definedName name="Cena6_2" localSheetId="5">#REF!</definedName>
    <definedName name="Cena6_2" localSheetId="6">#REF!</definedName>
    <definedName name="Cena6_2" localSheetId="7">#REF!</definedName>
    <definedName name="Cena6_2" localSheetId="3">#REF!</definedName>
    <definedName name="Cena6_2" localSheetId="2">#REF!</definedName>
    <definedName name="Cena6_2">#REF!</definedName>
    <definedName name="Cena7" localSheetId="0">#REF!</definedName>
    <definedName name="Cena7" localSheetId="4">#REF!</definedName>
    <definedName name="Cena7" localSheetId="5">#REF!</definedName>
    <definedName name="Cena7" localSheetId="6">#REF!</definedName>
    <definedName name="Cena7" localSheetId="7">#REF!</definedName>
    <definedName name="Cena7" localSheetId="3">#REF!</definedName>
    <definedName name="Cena7" localSheetId="2">#REF!</definedName>
    <definedName name="Cena7">#REF!</definedName>
    <definedName name="Cena7_2" localSheetId="0">#REF!</definedName>
    <definedName name="Cena7_2" localSheetId="4">#REF!</definedName>
    <definedName name="Cena7_2" localSheetId="5">#REF!</definedName>
    <definedName name="Cena7_2" localSheetId="6">#REF!</definedName>
    <definedName name="Cena7_2" localSheetId="7">#REF!</definedName>
    <definedName name="Cena7_2" localSheetId="3">#REF!</definedName>
    <definedName name="Cena7_2" localSheetId="2">#REF!</definedName>
    <definedName name="Cena7_2">#REF!</definedName>
    <definedName name="Cena8" localSheetId="0">#REF!</definedName>
    <definedName name="Cena8" localSheetId="4">#REF!</definedName>
    <definedName name="Cena8" localSheetId="5">#REF!</definedName>
    <definedName name="Cena8" localSheetId="6">#REF!</definedName>
    <definedName name="Cena8" localSheetId="7">#REF!</definedName>
    <definedName name="Cena8" localSheetId="3">#REF!</definedName>
    <definedName name="Cena8" localSheetId="2">#REF!</definedName>
    <definedName name="Cena8">#REF!</definedName>
    <definedName name="Cena8_2" localSheetId="0">#REF!</definedName>
    <definedName name="Cena8_2" localSheetId="4">#REF!</definedName>
    <definedName name="Cena8_2" localSheetId="5">#REF!</definedName>
    <definedName name="Cena8_2" localSheetId="6">#REF!</definedName>
    <definedName name="Cena8_2" localSheetId="7">#REF!</definedName>
    <definedName name="Cena8_2" localSheetId="3">#REF!</definedName>
    <definedName name="Cena8_2" localSheetId="2">#REF!</definedName>
    <definedName name="Cena8_2">#REF!</definedName>
    <definedName name="Datum" localSheetId="0">[3]MaR!#REF!</definedName>
    <definedName name="Datum" localSheetId="4">[3]MaR!#REF!</definedName>
    <definedName name="Datum" localSheetId="5">[3]MaR!#REF!</definedName>
    <definedName name="Datum" localSheetId="1">[3]MaR!#REF!</definedName>
    <definedName name="Datum" localSheetId="6">[3]MaR!#REF!</definedName>
    <definedName name="Datum" localSheetId="7">[3]MaR!#REF!</definedName>
    <definedName name="Datum" localSheetId="3">[3]MaR!#REF!</definedName>
    <definedName name="Datum" localSheetId="2">[1]MaR!#REF!</definedName>
    <definedName name="Datum">[3]MaR!#REF!</definedName>
    <definedName name="Datum_2" localSheetId="0">[3]MaR!#REF!</definedName>
    <definedName name="Datum_2" localSheetId="4">[3]MaR!#REF!</definedName>
    <definedName name="Datum_2" localSheetId="5">[3]MaR!#REF!</definedName>
    <definedName name="Datum_2" localSheetId="1">[3]MaR!#REF!</definedName>
    <definedName name="Datum_2" localSheetId="6">[3]MaR!#REF!</definedName>
    <definedName name="Datum_2" localSheetId="7">[3]MaR!#REF!</definedName>
    <definedName name="Datum_2" localSheetId="3">[3]MaR!#REF!</definedName>
    <definedName name="Datum_2" localSheetId="2">[1]MaR!#REF!</definedName>
    <definedName name="Datum_2">[3]MaR!#REF!</definedName>
    <definedName name="dem" localSheetId="0">#REF!</definedName>
    <definedName name="dem" localSheetId="4">#REF!</definedName>
    <definedName name="dem" localSheetId="5">#REF!</definedName>
    <definedName name="dem" localSheetId="6">#REF!</definedName>
    <definedName name="dem" localSheetId="7">#REF!</definedName>
    <definedName name="dem" localSheetId="3">#REF!</definedName>
    <definedName name="dem" localSheetId="2">#REF!</definedName>
    <definedName name="dem">#REF!</definedName>
    <definedName name="dfgd" localSheetId="6">#REF!</definedName>
    <definedName name="dfgd" localSheetId="7">#REF!</definedName>
    <definedName name="dfgd">#REF!</definedName>
    <definedName name="Dispečink" localSheetId="0">[3]MaR!#REF!</definedName>
    <definedName name="Dispečink" localSheetId="4">[3]MaR!#REF!</definedName>
    <definedName name="Dispečink" localSheetId="5">[3]MaR!#REF!</definedName>
    <definedName name="Dispečink" localSheetId="1">[3]MaR!#REF!</definedName>
    <definedName name="Dispečink" localSheetId="6">[3]MaR!#REF!</definedName>
    <definedName name="Dispečink" localSheetId="7">[3]MaR!#REF!</definedName>
    <definedName name="Dispečink" localSheetId="3">[3]MaR!#REF!</definedName>
    <definedName name="Dispečink" localSheetId="2">[1]MaR!#REF!</definedName>
    <definedName name="Dispečink">[3]MaR!#REF!</definedName>
    <definedName name="Dispečink_2" localSheetId="0">[3]MaR!#REF!</definedName>
    <definedName name="Dispečink_2" localSheetId="4">[3]MaR!#REF!</definedName>
    <definedName name="Dispečink_2" localSheetId="5">[3]MaR!#REF!</definedName>
    <definedName name="Dispečink_2" localSheetId="1">[3]MaR!#REF!</definedName>
    <definedName name="Dispečink_2" localSheetId="6">[3]MaR!#REF!</definedName>
    <definedName name="Dispečink_2" localSheetId="7">[3]MaR!#REF!</definedName>
    <definedName name="Dispečink_2" localSheetId="3">[3]MaR!#REF!</definedName>
    <definedName name="Dispečink_2" localSheetId="2">[1]MaR!#REF!</definedName>
    <definedName name="Dispečink_2">[3]MaR!#REF!</definedName>
    <definedName name="DO" localSheetId="0">#REF!</definedName>
    <definedName name="DO" localSheetId="4">#REF!</definedName>
    <definedName name="DO" localSheetId="5">#REF!</definedName>
    <definedName name="DO" localSheetId="6">#REF!</definedName>
    <definedName name="DO" localSheetId="7">#REF!</definedName>
    <definedName name="DO" localSheetId="3">#REF!</definedName>
    <definedName name="DO" localSheetId="2">#REF!</definedName>
    <definedName name="DO">#REF!</definedName>
    <definedName name="DO_12" localSheetId="0">#REF!</definedName>
    <definedName name="DO_12" localSheetId="4">#REF!</definedName>
    <definedName name="DO_12" localSheetId="5">#REF!</definedName>
    <definedName name="DO_12" localSheetId="6">#REF!</definedName>
    <definedName name="DO_12" localSheetId="7">#REF!</definedName>
    <definedName name="DO_12" localSheetId="3">#REF!</definedName>
    <definedName name="DO_12" localSheetId="2">#REF!</definedName>
    <definedName name="DO_12">#REF!</definedName>
    <definedName name="DO_34" localSheetId="0">#REF!</definedName>
    <definedName name="DO_34" localSheetId="4">#REF!</definedName>
    <definedName name="DO_34" localSheetId="5">#REF!</definedName>
    <definedName name="DO_34" localSheetId="6">#REF!</definedName>
    <definedName name="DO_34" localSheetId="7">#REF!</definedName>
    <definedName name="DO_34" localSheetId="3">#REF!</definedName>
    <definedName name="DO_34" localSheetId="2">#REF!</definedName>
    <definedName name="DO_34">#REF!</definedName>
    <definedName name="DO_50" localSheetId="0">#REF!</definedName>
    <definedName name="DO_50" localSheetId="4">#REF!</definedName>
    <definedName name="DO_50" localSheetId="5">#REF!</definedName>
    <definedName name="DO_50" localSheetId="6">#REF!</definedName>
    <definedName name="DO_50" localSheetId="7">#REF!</definedName>
    <definedName name="DO_50" localSheetId="3">#REF!</definedName>
    <definedName name="DO_50" localSheetId="2">#REF!</definedName>
    <definedName name="DO_50">#REF!</definedName>
    <definedName name="DOD" localSheetId="0">#REF!</definedName>
    <definedName name="DOD" localSheetId="4">#REF!</definedName>
    <definedName name="DOD" localSheetId="5">#REF!</definedName>
    <definedName name="DOD" localSheetId="6">#REF!</definedName>
    <definedName name="DOD" localSheetId="7">#REF!</definedName>
    <definedName name="DOD" localSheetId="3">#REF!</definedName>
    <definedName name="DOD" localSheetId="2">#REF!</definedName>
    <definedName name="DOD">#REF!</definedName>
    <definedName name="DOD_12" localSheetId="0">#REF!</definedName>
    <definedName name="DOD_12" localSheetId="4">#REF!</definedName>
    <definedName name="DOD_12" localSheetId="5">#REF!</definedName>
    <definedName name="DOD_12" localSheetId="6">#REF!</definedName>
    <definedName name="DOD_12" localSheetId="7">#REF!</definedName>
    <definedName name="DOD_12" localSheetId="3">#REF!</definedName>
    <definedName name="DOD_12" localSheetId="2">#REF!</definedName>
    <definedName name="DOD_12">#REF!</definedName>
    <definedName name="DOD_34" localSheetId="0">#REF!</definedName>
    <definedName name="DOD_34" localSheetId="4">#REF!</definedName>
    <definedName name="DOD_34" localSheetId="5">#REF!</definedName>
    <definedName name="DOD_34" localSheetId="6">#REF!</definedName>
    <definedName name="DOD_34" localSheetId="7">#REF!</definedName>
    <definedName name="DOD_34" localSheetId="3">#REF!</definedName>
    <definedName name="DOD_34" localSheetId="2">#REF!</definedName>
    <definedName name="DOD_34">#REF!</definedName>
    <definedName name="DOD_50" localSheetId="0">#REF!</definedName>
    <definedName name="DOD_50" localSheetId="4">#REF!</definedName>
    <definedName name="DOD_50" localSheetId="5">#REF!</definedName>
    <definedName name="DOD_50" localSheetId="6">#REF!</definedName>
    <definedName name="DOD_50" localSheetId="7">#REF!</definedName>
    <definedName name="DOD_50" localSheetId="3">#REF!</definedName>
    <definedName name="DOD_50" localSheetId="2">#REF!</definedName>
    <definedName name="DOD_50">#REF!</definedName>
    <definedName name="DPJ" localSheetId="0">#REF!</definedName>
    <definedName name="DPJ" localSheetId="4">#REF!</definedName>
    <definedName name="DPJ" localSheetId="5">#REF!</definedName>
    <definedName name="DPJ" localSheetId="6">#REF!</definedName>
    <definedName name="DPJ" localSheetId="7">#REF!</definedName>
    <definedName name="DPJ" localSheetId="3">#REF!</definedName>
    <definedName name="DPJ" localSheetId="2">#REF!</definedName>
    <definedName name="DPJ">#REF!</definedName>
    <definedName name="DPJ_12" localSheetId="0">#REF!</definedName>
    <definedName name="DPJ_12" localSheetId="4">#REF!</definedName>
    <definedName name="DPJ_12" localSheetId="5">#REF!</definedName>
    <definedName name="DPJ_12" localSheetId="6">#REF!</definedName>
    <definedName name="DPJ_12" localSheetId="7">#REF!</definedName>
    <definedName name="DPJ_12" localSheetId="3">#REF!</definedName>
    <definedName name="DPJ_12" localSheetId="2">#REF!</definedName>
    <definedName name="DPJ_12">#REF!</definedName>
    <definedName name="DPJ_34" localSheetId="0">#REF!</definedName>
    <definedName name="DPJ_34" localSheetId="4">#REF!</definedName>
    <definedName name="DPJ_34" localSheetId="5">#REF!</definedName>
    <definedName name="DPJ_34" localSheetId="6">#REF!</definedName>
    <definedName name="DPJ_34" localSheetId="7">#REF!</definedName>
    <definedName name="DPJ_34" localSheetId="3">#REF!</definedName>
    <definedName name="DPJ_34" localSheetId="2">#REF!</definedName>
    <definedName name="DPJ_34">#REF!</definedName>
    <definedName name="DPJ_50" localSheetId="0">#REF!</definedName>
    <definedName name="DPJ_50" localSheetId="4">#REF!</definedName>
    <definedName name="DPJ_50" localSheetId="5">#REF!</definedName>
    <definedName name="DPJ_50" localSheetId="6">#REF!</definedName>
    <definedName name="DPJ_50" localSheetId="7">#REF!</definedName>
    <definedName name="DPJ_50" localSheetId="3">#REF!</definedName>
    <definedName name="DPJ_50" localSheetId="2">#REF!</definedName>
    <definedName name="DPJ_50">#REF!</definedName>
    <definedName name="Est_copy_první" localSheetId="0">#REF!</definedName>
    <definedName name="Est_copy_první" localSheetId="4">#REF!</definedName>
    <definedName name="Est_copy_první" localSheetId="5">#REF!</definedName>
    <definedName name="Est_copy_první" localSheetId="6">#REF!</definedName>
    <definedName name="Est_copy_první" localSheetId="7">#REF!</definedName>
    <definedName name="Est_copy_první" localSheetId="3">#REF!</definedName>
    <definedName name="Est_copy_první" localSheetId="2">#REF!</definedName>
    <definedName name="Est_copy_první">#REF!</definedName>
    <definedName name="Est_poslední" localSheetId="0">#REF!</definedName>
    <definedName name="Est_poslední" localSheetId="4">#REF!</definedName>
    <definedName name="Est_poslední" localSheetId="5">#REF!</definedName>
    <definedName name="Est_poslední" localSheetId="6">#REF!</definedName>
    <definedName name="Est_poslední" localSheetId="7">#REF!</definedName>
    <definedName name="Est_poslední" localSheetId="3">#REF!</definedName>
    <definedName name="Est_poslední" localSheetId="2">#REF!</definedName>
    <definedName name="Est_poslední">#REF!</definedName>
    <definedName name="Est_první" localSheetId="0">#REF!</definedName>
    <definedName name="Est_první" localSheetId="4">#REF!</definedName>
    <definedName name="Est_první" localSheetId="5">#REF!</definedName>
    <definedName name="Est_první" localSheetId="6">#REF!</definedName>
    <definedName name="Est_první" localSheetId="7">#REF!</definedName>
    <definedName name="Est_první" localSheetId="3">#REF!</definedName>
    <definedName name="Est_první" localSheetId="2">#REF!</definedName>
    <definedName name="Est_první">#REF!</definedName>
    <definedName name="eur" localSheetId="4">#REF!</definedName>
    <definedName name="eur" localSheetId="5">#REF!</definedName>
    <definedName name="eur" localSheetId="6">#REF!</definedName>
    <definedName name="eur" localSheetId="7">#REF!</definedName>
    <definedName name="eur" localSheetId="3">#REF!</definedName>
    <definedName name="eur" localSheetId="2">#REF!</definedName>
    <definedName name="eur">#REF!</definedName>
    <definedName name="Excel_BuiltIn_Print_Area_1_1" localSheetId="0">#REF!</definedName>
    <definedName name="Excel_BuiltIn_Print_Area_1_1" localSheetId="4">#REF!</definedName>
    <definedName name="Excel_BuiltIn_Print_Area_1_1" localSheetId="5">#REF!</definedName>
    <definedName name="Excel_BuiltIn_Print_Area_1_1" localSheetId="6">#REF!</definedName>
    <definedName name="Excel_BuiltIn_Print_Area_1_1" localSheetId="7">#REF!</definedName>
    <definedName name="Excel_BuiltIn_Print_Area_1_1" localSheetId="3">#REF!</definedName>
    <definedName name="Excel_BuiltIn_Print_Area_1_1" localSheetId="2">#REF!</definedName>
    <definedName name="Excel_BuiltIn_Print_Area_1_1">#REF!</definedName>
    <definedName name="Excel_BuiltIn_Print_Area_1_1_1" localSheetId="0">#REF!</definedName>
    <definedName name="Excel_BuiltIn_Print_Area_1_1_1" localSheetId="4">#REF!</definedName>
    <definedName name="Excel_BuiltIn_Print_Area_1_1_1" localSheetId="5">#REF!</definedName>
    <definedName name="Excel_BuiltIn_Print_Area_1_1_1" localSheetId="6">#REF!</definedName>
    <definedName name="Excel_BuiltIn_Print_Area_1_1_1" localSheetId="7">#REF!</definedName>
    <definedName name="Excel_BuiltIn_Print_Area_1_1_1" localSheetId="3">#REF!</definedName>
    <definedName name="Excel_BuiltIn_Print_Area_1_1_1" localSheetId="2">#REF!</definedName>
    <definedName name="Excel_BuiltIn_Print_Area_1_1_1">#REF!</definedName>
    <definedName name="Excel_BuiltIn_Print_Area_2_1" localSheetId="0">#REF!</definedName>
    <definedName name="Excel_BuiltIn_Print_Area_2_1" localSheetId="4">#REF!</definedName>
    <definedName name="Excel_BuiltIn_Print_Area_2_1" localSheetId="5">#REF!</definedName>
    <definedName name="Excel_BuiltIn_Print_Area_2_1" localSheetId="6">#REF!</definedName>
    <definedName name="Excel_BuiltIn_Print_Area_2_1" localSheetId="7">#REF!</definedName>
    <definedName name="Excel_BuiltIn_Print_Area_2_1" localSheetId="3">#REF!</definedName>
    <definedName name="Excel_BuiltIn_Print_Area_2_1" localSheetId="2">#REF!</definedName>
    <definedName name="Excel_BuiltIn_Print_Area_2_1">#REF!</definedName>
    <definedName name="Excel_BuiltIn_Print_Area_3_1" localSheetId="0">#REF!</definedName>
    <definedName name="Excel_BuiltIn_Print_Area_3_1" localSheetId="4">#REF!</definedName>
    <definedName name="Excel_BuiltIn_Print_Area_3_1" localSheetId="5">#REF!</definedName>
    <definedName name="Excel_BuiltIn_Print_Area_3_1" localSheetId="1">#REF!</definedName>
    <definedName name="Excel_BuiltIn_Print_Area_3_1" localSheetId="6">#REF!</definedName>
    <definedName name="Excel_BuiltIn_Print_Area_3_1" localSheetId="7">#REF!</definedName>
    <definedName name="Excel_BuiltIn_Print_Area_3_1" localSheetId="3">#REF!</definedName>
    <definedName name="Excel_BuiltIn_Print_Area_3_1" localSheetId="2">#REF!</definedName>
    <definedName name="Excel_BuiltIn_Print_Area_3_1">#REF!</definedName>
    <definedName name="fakt" localSheetId="4">[4]App_6!#REF!</definedName>
    <definedName name="fakt" localSheetId="5">[4]App_6!#REF!</definedName>
    <definedName name="fakt" localSheetId="6">[4]App_6!#REF!</definedName>
    <definedName name="fakt" localSheetId="7">[4]App_6!#REF!</definedName>
    <definedName name="fakt" localSheetId="3">[4]App_6!#REF!</definedName>
    <definedName name="fakt" localSheetId="2">[4]App_6!#REF!</definedName>
    <definedName name="fakt">[4]App_6!#REF!</definedName>
    <definedName name="gbp" localSheetId="0">#REF!</definedName>
    <definedName name="gbp" localSheetId="4">#REF!</definedName>
    <definedName name="gbp" localSheetId="5">#REF!</definedName>
    <definedName name="gbp" localSheetId="6">#REF!</definedName>
    <definedName name="gbp" localSheetId="7">#REF!</definedName>
    <definedName name="gbp" localSheetId="3">#REF!</definedName>
    <definedName name="gbp" localSheetId="2">#REF!</definedName>
    <definedName name="gbp">#REF!</definedName>
    <definedName name="Hlavička" localSheetId="0">[3]MaR!#REF!</definedName>
    <definedName name="Hlavička" localSheetId="4">[3]MaR!#REF!</definedName>
    <definedName name="Hlavička" localSheetId="5">[3]MaR!#REF!</definedName>
    <definedName name="Hlavička" localSheetId="1">[3]MaR!#REF!</definedName>
    <definedName name="Hlavička" localSheetId="6">[3]MaR!#REF!</definedName>
    <definedName name="Hlavička" localSheetId="7">[3]MaR!#REF!</definedName>
    <definedName name="Hlavička" localSheetId="3">[3]MaR!#REF!</definedName>
    <definedName name="Hlavička" localSheetId="2">[1]MaR!#REF!</definedName>
    <definedName name="Hlavička">[3]MaR!#REF!</definedName>
    <definedName name="Hlavička_2" localSheetId="0">[3]MaR!#REF!</definedName>
    <definedName name="Hlavička_2" localSheetId="4">[3]MaR!#REF!</definedName>
    <definedName name="Hlavička_2" localSheetId="5">[3]MaR!#REF!</definedName>
    <definedName name="Hlavička_2" localSheetId="1">[3]MaR!#REF!</definedName>
    <definedName name="Hlavička_2" localSheetId="6">[3]MaR!#REF!</definedName>
    <definedName name="Hlavička_2" localSheetId="7">[3]MaR!#REF!</definedName>
    <definedName name="Hlavička_2" localSheetId="3">[3]MaR!#REF!</definedName>
    <definedName name="Hlavička_2" localSheetId="2">[1]MaR!#REF!</definedName>
    <definedName name="Hlavička_2">[3]MaR!#REF!</definedName>
    <definedName name="chf" localSheetId="0">#REF!</definedName>
    <definedName name="chf" localSheetId="4">#REF!</definedName>
    <definedName name="chf" localSheetId="5">#REF!</definedName>
    <definedName name="chf" localSheetId="6">#REF!</definedName>
    <definedName name="chf" localSheetId="7">#REF!</definedName>
    <definedName name="chf" localSheetId="3">#REF!</definedName>
    <definedName name="chf" localSheetId="2">#REF!</definedName>
    <definedName name="chf">#REF!</definedName>
    <definedName name="Integr_poslední" localSheetId="0">#REF!</definedName>
    <definedName name="Integr_poslední" localSheetId="4">#REF!</definedName>
    <definedName name="Integr_poslední" localSheetId="5">#REF!</definedName>
    <definedName name="Integr_poslední" localSheetId="6">#REF!</definedName>
    <definedName name="Integr_poslední" localSheetId="7">#REF!</definedName>
    <definedName name="Integr_poslední" localSheetId="3">#REF!</definedName>
    <definedName name="Integr_poslední" localSheetId="2">#REF!</definedName>
    <definedName name="Integr_poslední">#REF!</definedName>
    <definedName name="Izolace_akustické" localSheetId="0">'[2]SO 11.1A Výkaz výměr'!#REF!</definedName>
    <definedName name="Izolace_akustické" localSheetId="4">'[2]SO 11.1A Výkaz výměr'!#REF!</definedName>
    <definedName name="Izolace_akustické" localSheetId="5">'[2]SO 11.1A Výkaz výměr'!#REF!</definedName>
    <definedName name="Izolace_akustické" localSheetId="1">'[2]SO 11.1A Výkaz výměr'!#REF!</definedName>
    <definedName name="Izolace_akustické" localSheetId="6">'[2]SO 11.1A Výkaz výměr'!#REF!</definedName>
    <definedName name="Izolace_akustické" localSheetId="7">'[2]SO 11.1A Výkaz výměr'!#REF!</definedName>
    <definedName name="Izolace_akustické" localSheetId="3">'[2]SO 11.1A Výkaz výměr'!#REF!</definedName>
    <definedName name="Izolace_akustické" localSheetId="2">'[2]SO 11.1A Výkaz výměr'!#REF!</definedName>
    <definedName name="Izolace_akustické">'[2]SO 11.1A Výkaz výměr'!#REF!</definedName>
    <definedName name="Izolace_proti_vodě" localSheetId="0">'[2]SO 11.1A Výkaz výměr'!#REF!</definedName>
    <definedName name="Izolace_proti_vodě" localSheetId="4">'[2]SO 11.1A Výkaz výměr'!#REF!</definedName>
    <definedName name="Izolace_proti_vodě" localSheetId="5">'[2]SO 11.1A Výkaz výměr'!#REF!</definedName>
    <definedName name="Izolace_proti_vodě" localSheetId="1">'[2]SO 11.1A Výkaz výměr'!#REF!</definedName>
    <definedName name="Izolace_proti_vodě" localSheetId="6">'[2]SO 11.1A Výkaz výměr'!#REF!</definedName>
    <definedName name="Izolace_proti_vodě" localSheetId="7">'[2]SO 11.1A Výkaz výměr'!#REF!</definedName>
    <definedName name="Izolace_proti_vodě" localSheetId="3">'[2]SO 11.1A Výkaz výměr'!#REF!</definedName>
    <definedName name="Izolace_proti_vodě" localSheetId="2">'[2]SO 11.1A Výkaz výměr'!#REF!</definedName>
    <definedName name="Izolace_proti_vodě">'[2]SO 11.1A Výkaz výměr'!#REF!</definedName>
    <definedName name="k_6_ko" localSheetId="0">#REF!</definedName>
    <definedName name="k_6_ko" localSheetId="4">#REF!</definedName>
    <definedName name="k_6_ko" localSheetId="5">#REF!</definedName>
    <definedName name="k_6_ko" localSheetId="6">#REF!</definedName>
    <definedName name="k_6_ko" localSheetId="7">#REF!</definedName>
    <definedName name="k_6_ko" localSheetId="3">#REF!</definedName>
    <definedName name="k_6_ko" localSheetId="2">#REF!</definedName>
    <definedName name="k_6_ko">#REF!</definedName>
    <definedName name="k_6_sz" localSheetId="0">#REF!</definedName>
    <definedName name="k_6_sz" localSheetId="4">#REF!</definedName>
    <definedName name="k_6_sz" localSheetId="5">#REF!</definedName>
    <definedName name="k_6_sz" localSheetId="6">#REF!</definedName>
    <definedName name="k_6_sz" localSheetId="7">#REF!</definedName>
    <definedName name="k_6_sz" localSheetId="3">#REF!</definedName>
    <definedName name="k_6_sz" localSheetId="2">#REF!</definedName>
    <definedName name="k_6_sz">#REF!</definedName>
    <definedName name="k_8_ko" localSheetId="0">#REF!</definedName>
    <definedName name="k_8_ko" localSheetId="4">#REF!</definedName>
    <definedName name="k_8_ko" localSheetId="5">#REF!</definedName>
    <definedName name="k_8_ko" localSheetId="6">#REF!</definedName>
    <definedName name="k_8_ko" localSheetId="7">#REF!</definedName>
    <definedName name="k_8_ko" localSheetId="3">#REF!</definedName>
    <definedName name="k_8_ko" localSheetId="2">#REF!</definedName>
    <definedName name="k_8_ko">#REF!</definedName>
    <definedName name="k_8_sz" localSheetId="4">#REF!</definedName>
    <definedName name="k_8_sz" localSheetId="5">#REF!</definedName>
    <definedName name="k_8_sz" localSheetId="6">#REF!</definedName>
    <definedName name="k_8_sz" localSheetId="7">#REF!</definedName>
    <definedName name="k_8_sz" localSheetId="3">#REF!</definedName>
    <definedName name="k_8_sz" localSheetId="2">#REF!</definedName>
    <definedName name="k_8_sz">#REF!</definedName>
    <definedName name="Kod" localSheetId="0">#REF!</definedName>
    <definedName name="Kod" localSheetId="4">#REF!</definedName>
    <definedName name="Kod" localSheetId="5">#REF!</definedName>
    <definedName name="Kod" localSheetId="6">#REF!</definedName>
    <definedName name="Kod" localSheetId="7">#REF!</definedName>
    <definedName name="Kod" localSheetId="3">#REF!</definedName>
    <definedName name="Kod" localSheetId="2">#REF!</definedName>
    <definedName name="Kod">#REF!</definedName>
    <definedName name="Kod_2" localSheetId="0">#REF!</definedName>
    <definedName name="Kod_2" localSheetId="4">#REF!</definedName>
    <definedName name="Kod_2" localSheetId="5">#REF!</definedName>
    <definedName name="Kod_2" localSheetId="6">#REF!</definedName>
    <definedName name="Kod_2" localSheetId="7">#REF!</definedName>
    <definedName name="Kod_2" localSheetId="3">#REF!</definedName>
    <definedName name="Kod_2" localSheetId="2">#REF!</definedName>
    <definedName name="Kod_2">#REF!</definedName>
    <definedName name="Komunikace" localSheetId="0">'[2]SO 11.1A Výkaz výměr'!#REF!</definedName>
    <definedName name="Komunikace" localSheetId="4">'[2]SO 11.1A Výkaz výměr'!#REF!</definedName>
    <definedName name="Komunikace" localSheetId="5">'[2]SO 11.1A Výkaz výměr'!#REF!</definedName>
    <definedName name="Komunikace" localSheetId="1">'[2]SO 11.1A Výkaz výměr'!#REF!</definedName>
    <definedName name="Komunikace" localSheetId="6">'[2]SO 11.1A Výkaz výměr'!#REF!</definedName>
    <definedName name="Komunikace" localSheetId="7">'[2]SO 11.1A Výkaz výměr'!#REF!</definedName>
    <definedName name="Komunikace" localSheetId="3">'[2]SO 11.1A Výkaz výměr'!#REF!</definedName>
    <definedName name="Komunikace" localSheetId="2">'[2]SO 11.1A Výkaz výměr'!#REF!</definedName>
    <definedName name="Komunikace">'[2]SO 11.1A Výkaz výměr'!#REF!</definedName>
    <definedName name="Konstrukce_klempířské" localSheetId="0">'[2]SO 11.1A Výkaz výměr'!#REF!</definedName>
    <definedName name="Konstrukce_klempířské" localSheetId="4">'[2]SO 11.1A Výkaz výměr'!#REF!</definedName>
    <definedName name="Konstrukce_klempířské" localSheetId="5">'[2]SO 11.1A Výkaz výměr'!#REF!</definedName>
    <definedName name="Konstrukce_klempířské" localSheetId="1">'[2]SO 11.1A Výkaz výměr'!#REF!</definedName>
    <definedName name="Konstrukce_klempířské" localSheetId="6">'[2]SO 11.1A Výkaz výměr'!#REF!</definedName>
    <definedName name="Konstrukce_klempířské" localSheetId="7">'[2]SO 11.1A Výkaz výměr'!#REF!</definedName>
    <definedName name="Konstrukce_klempířské" localSheetId="3">'[2]SO 11.1A Výkaz výměr'!#REF!</definedName>
    <definedName name="Konstrukce_klempířské" localSheetId="2">'[2]SO 11.1A Výkaz výměr'!#REF!</definedName>
    <definedName name="Konstrukce_klempířské">'[2]SO 11.1A Výkaz výměr'!#REF!</definedName>
    <definedName name="Konstrukce_tesařské" localSheetId="0">'[5]SO 51.4 Výkaz výměr'!#REF!</definedName>
    <definedName name="Konstrukce_tesařské" localSheetId="4">'[5]SO 51.4 Výkaz výměr'!#REF!</definedName>
    <definedName name="Konstrukce_tesařské" localSheetId="5">'[5]SO 51.4 Výkaz výměr'!#REF!</definedName>
    <definedName name="Konstrukce_tesařské" localSheetId="1">'[5]SO 51.4 Výkaz výměr'!#REF!</definedName>
    <definedName name="Konstrukce_tesařské" localSheetId="6">'[5]SO 51.4 Výkaz výměr'!#REF!</definedName>
    <definedName name="Konstrukce_tesařské" localSheetId="7">'[5]SO 51.4 Výkaz výměr'!#REF!</definedName>
    <definedName name="Konstrukce_tesařské" localSheetId="3">'[5]SO 51.4 Výkaz výměr'!#REF!</definedName>
    <definedName name="Konstrukce_tesařské" localSheetId="2">'[6]SO 51.4 Výkaz výměr'!#REF!</definedName>
    <definedName name="Konstrukce_tesařské">'[5]SO 51.4 Výkaz výměr'!#REF!</definedName>
    <definedName name="Konstrukce_truhlářské" localSheetId="0">'[2]SO 11.1A Výkaz výměr'!#REF!</definedName>
    <definedName name="Konstrukce_truhlářské" localSheetId="4">'[2]SO 11.1A Výkaz výměr'!#REF!</definedName>
    <definedName name="Konstrukce_truhlářské" localSheetId="5">'[2]SO 11.1A Výkaz výměr'!#REF!</definedName>
    <definedName name="Konstrukce_truhlářské" localSheetId="1">'[2]SO 11.1A Výkaz výměr'!#REF!</definedName>
    <definedName name="Konstrukce_truhlářské" localSheetId="6">'[2]SO 11.1A Výkaz výměr'!#REF!</definedName>
    <definedName name="Konstrukce_truhlářské" localSheetId="7">'[2]SO 11.1A Výkaz výměr'!#REF!</definedName>
    <definedName name="Konstrukce_truhlářské" localSheetId="3">'[2]SO 11.1A Výkaz výměr'!#REF!</definedName>
    <definedName name="Konstrukce_truhlářské" localSheetId="2">'[2]SO 11.1A Výkaz výměr'!#REF!</definedName>
    <definedName name="Konstrukce_truhlářské">'[2]SO 11.1A Výkaz výměr'!#REF!</definedName>
    <definedName name="Kovové_stavební_doplňkové_konstrukce" localSheetId="0">'[2]SO 11.1A Výkaz výměr'!#REF!</definedName>
    <definedName name="Kovové_stavební_doplňkové_konstrukce" localSheetId="4">'[2]SO 11.1A Výkaz výměr'!#REF!</definedName>
    <definedName name="Kovové_stavební_doplňkové_konstrukce" localSheetId="5">'[2]SO 11.1A Výkaz výměr'!#REF!</definedName>
    <definedName name="Kovové_stavební_doplňkové_konstrukce" localSheetId="1">'[2]SO 11.1A Výkaz výměr'!#REF!</definedName>
    <definedName name="Kovové_stavební_doplňkové_konstrukce" localSheetId="6">'[2]SO 11.1A Výkaz výměr'!#REF!</definedName>
    <definedName name="Kovové_stavební_doplňkové_konstrukce" localSheetId="7">'[2]SO 11.1A Výkaz výměr'!#REF!</definedName>
    <definedName name="Kovové_stavební_doplňkové_konstrukce" localSheetId="3">'[2]SO 11.1A Výkaz výměr'!#REF!</definedName>
    <definedName name="Kovové_stavební_doplňkové_konstrukce" localSheetId="2">'[2]SO 11.1A Výkaz výměr'!#REF!</definedName>
    <definedName name="Kovové_stavební_doplňkové_konstrukce">'[2]SO 11.1A Výkaz výměr'!#REF!</definedName>
    <definedName name="kr_15" localSheetId="0">#REF!</definedName>
    <definedName name="kr_15" localSheetId="4">#REF!</definedName>
    <definedName name="kr_15" localSheetId="5">#REF!</definedName>
    <definedName name="kr_15" localSheetId="6">#REF!</definedName>
    <definedName name="kr_15" localSheetId="7">#REF!</definedName>
    <definedName name="kr_15" localSheetId="3">#REF!</definedName>
    <definedName name="kr_15" localSheetId="2">#REF!</definedName>
    <definedName name="kr_15">#REF!</definedName>
    <definedName name="kr_15_ła" localSheetId="0">#REF!</definedName>
    <definedName name="kr_15_ła" localSheetId="4">#REF!</definedName>
    <definedName name="kr_15_ła" localSheetId="5">#REF!</definedName>
    <definedName name="kr_15_ła" localSheetId="6">#REF!</definedName>
    <definedName name="kr_15_ła" localSheetId="7">#REF!</definedName>
    <definedName name="kr_15_ła" localSheetId="3">#REF!</definedName>
    <definedName name="kr_15_ła" localSheetId="2">#REF!</definedName>
    <definedName name="kr_15_ła">#REF!</definedName>
    <definedName name="KSDK" localSheetId="0">'[5]SO 51.4 Výkaz výměr'!#REF!</definedName>
    <definedName name="KSDK" localSheetId="4">'[5]SO 51.4 Výkaz výměr'!#REF!</definedName>
    <definedName name="KSDK" localSheetId="5">'[5]SO 51.4 Výkaz výměr'!#REF!</definedName>
    <definedName name="KSDK" localSheetId="1">'[5]SO 51.4 Výkaz výměr'!#REF!</definedName>
    <definedName name="KSDK" localSheetId="6">'[5]SO 51.4 Výkaz výměr'!#REF!</definedName>
    <definedName name="KSDK" localSheetId="7">'[5]SO 51.4 Výkaz výměr'!#REF!</definedName>
    <definedName name="KSDK" localSheetId="3">'[5]SO 51.4 Výkaz výměr'!#REF!</definedName>
    <definedName name="KSDK" localSheetId="2">'[6]SO 51.4 Výkaz výměr'!#REF!</definedName>
    <definedName name="KSDK">'[5]SO 51.4 Výkaz výměr'!#REF!</definedName>
    <definedName name="la" localSheetId="0">#REF!</definedName>
    <definedName name="la" localSheetId="4">#REF!</definedName>
    <definedName name="la" localSheetId="5">#REF!</definedName>
    <definedName name="la" localSheetId="6">#REF!</definedName>
    <definedName name="la" localSheetId="7">#REF!</definedName>
    <definedName name="la" localSheetId="3">#REF!</definedName>
    <definedName name="la" localSheetId="2">#REF!</definedName>
    <definedName name="la">#REF!</definedName>
    <definedName name="Malby__tapety__nátěry__nástřiky" localSheetId="0">'[2]SO 11.1A Výkaz výměr'!#REF!</definedName>
    <definedName name="Malby__tapety__nátěry__nástřiky" localSheetId="4">'[2]SO 11.1A Výkaz výměr'!#REF!</definedName>
    <definedName name="Malby__tapety__nátěry__nástřiky" localSheetId="5">'[2]SO 11.1A Výkaz výměr'!#REF!</definedName>
    <definedName name="Malby__tapety__nátěry__nástřiky" localSheetId="1">'[2]SO 11.1A Výkaz výměr'!#REF!</definedName>
    <definedName name="Malby__tapety__nátěry__nástřiky" localSheetId="6">'[2]SO 11.1A Výkaz výměr'!#REF!</definedName>
    <definedName name="Malby__tapety__nátěry__nástřiky" localSheetId="7">'[2]SO 11.1A Výkaz výměr'!#REF!</definedName>
    <definedName name="Malby__tapety__nátěry__nástřiky" localSheetId="3">'[2]SO 11.1A Výkaz výměr'!#REF!</definedName>
    <definedName name="Malby__tapety__nátěry__nástřiky" localSheetId="2">'[2]SO 11.1A Výkaz výměr'!#REF!</definedName>
    <definedName name="Malby__tapety__nátěry__nástřiky">'[2]SO 11.1A Výkaz výměr'!#REF!</definedName>
    <definedName name="MJ" localSheetId="0">#REF!</definedName>
    <definedName name="MJ" localSheetId="4">#REF!</definedName>
    <definedName name="MJ" localSheetId="5">#REF!</definedName>
    <definedName name="MJ" localSheetId="6">#REF!</definedName>
    <definedName name="MJ" localSheetId="7">#REF!</definedName>
    <definedName name="MJ" localSheetId="3">#REF!</definedName>
    <definedName name="MJ" localSheetId="2">#REF!</definedName>
    <definedName name="MJ">#REF!</definedName>
    <definedName name="MJ_12" localSheetId="0">#REF!</definedName>
    <definedName name="MJ_12" localSheetId="4">#REF!</definedName>
    <definedName name="MJ_12" localSheetId="5">#REF!</definedName>
    <definedName name="MJ_12" localSheetId="6">#REF!</definedName>
    <definedName name="MJ_12" localSheetId="7">#REF!</definedName>
    <definedName name="MJ_12" localSheetId="3">#REF!</definedName>
    <definedName name="MJ_12" localSheetId="2">#REF!</definedName>
    <definedName name="MJ_12">#REF!</definedName>
    <definedName name="MJ_34" localSheetId="0">#REF!</definedName>
    <definedName name="MJ_34" localSheetId="4">#REF!</definedName>
    <definedName name="MJ_34" localSheetId="5">#REF!</definedName>
    <definedName name="MJ_34" localSheetId="6">#REF!</definedName>
    <definedName name="MJ_34" localSheetId="7">#REF!</definedName>
    <definedName name="MJ_34" localSheetId="3">#REF!</definedName>
    <definedName name="MJ_34" localSheetId="2">#REF!</definedName>
    <definedName name="MJ_34">#REF!</definedName>
    <definedName name="MJ_50" localSheetId="0">#REF!</definedName>
    <definedName name="MJ_50" localSheetId="4">#REF!</definedName>
    <definedName name="MJ_50" localSheetId="5">#REF!</definedName>
    <definedName name="MJ_50" localSheetId="6">#REF!</definedName>
    <definedName name="MJ_50" localSheetId="7">#REF!</definedName>
    <definedName name="MJ_50" localSheetId="3">#REF!</definedName>
    <definedName name="MJ_50" localSheetId="2">#REF!</definedName>
    <definedName name="MJ_50">#REF!</definedName>
    <definedName name="MO" localSheetId="0">#REF!</definedName>
    <definedName name="MO" localSheetId="4">#REF!</definedName>
    <definedName name="MO" localSheetId="5">#REF!</definedName>
    <definedName name="MO" localSheetId="6">#REF!</definedName>
    <definedName name="MO" localSheetId="7">#REF!</definedName>
    <definedName name="MO" localSheetId="3">#REF!</definedName>
    <definedName name="MO" localSheetId="2">#REF!</definedName>
    <definedName name="MO">#REF!</definedName>
    <definedName name="MO_12" localSheetId="0">#REF!</definedName>
    <definedName name="MO_12" localSheetId="4">#REF!</definedName>
    <definedName name="MO_12" localSheetId="5">#REF!</definedName>
    <definedName name="MO_12" localSheetId="6">#REF!</definedName>
    <definedName name="MO_12" localSheetId="7">#REF!</definedName>
    <definedName name="MO_12" localSheetId="3">#REF!</definedName>
    <definedName name="MO_12" localSheetId="2">#REF!</definedName>
    <definedName name="MO_12">#REF!</definedName>
    <definedName name="MO_34" localSheetId="0">#REF!</definedName>
    <definedName name="MO_34" localSheetId="4">#REF!</definedName>
    <definedName name="MO_34" localSheetId="5">#REF!</definedName>
    <definedName name="MO_34" localSheetId="6">#REF!</definedName>
    <definedName name="MO_34" localSheetId="7">#REF!</definedName>
    <definedName name="MO_34" localSheetId="3">#REF!</definedName>
    <definedName name="MO_34" localSheetId="2">#REF!</definedName>
    <definedName name="MO_34">#REF!</definedName>
    <definedName name="MO_50" localSheetId="0">#REF!</definedName>
    <definedName name="MO_50" localSheetId="4">#REF!</definedName>
    <definedName name="MO_50" localSheetId="5">#REF!</definedName>
    <definedName name="MO_50" localSheetId="6">#REF!</definedName>
    <definedName name="MO_50" localSheetId="7">#REF!</definedName>
    <definedName name="MO_50" localSheetId="3">#REF!</definedName>
    <definedName name="MO_50" localSheetId="2">#REF!</definedName>
    <definedName name="MO_50">#REF!</definedName>
    <definedName name="MONT" localSheetId="0">#REF!</definedName>
    <definedName name="MONT" localSheetId="4">#REF!</definedName>
    <definedName name="MONT" localSheetId="5">#REF!</definedName>
    <definedName name="MONT" localSheetId="6">#REF!</definedName>
    <definedName name="MONT" localSheetId="7">#REF!</definedName>
    <definedName name="MONT" localSheetId="3">#REF!</definedName>
    <definedName name="MONT" localSheetId="2">#REF!</definedName>
    <definedName name="MONT">#REF!</definedName>
    <definedName name="MONT_12" localSheetId="0">#REF!</definedName>
    <definedName name="MONT_12" localSheetId="4">#REF!</definedName>
    <definedName name="MONT_12" localSheetId="5">#REF!</definedName>
    <definedName name="MONT_12" localSheetId="6">#REF!</definedName>
    <definedName name="MONT_12" localSheetId="7">#REF!</definedName>
    <definedName name="MONT_12" localSheetId="3">#REF!</definedName>
    <definedName name="MONT_12" localSheetId="2">#REF!</definedName>
    <definedName name="MONT_12">#REF!</definedName>
    <definedName name="MONT_34" localSheetId="0">#REF!</definedName>
    <definedName name="MONT_34" localSheetId="4">#REF!</definedName>
    <definedName name="MONT_34" localSheetId="5">#REF!</definedName>
    <definedName name="MONT_34" localSheetId="6">#REF!</definedName>
    <definedName name="MONT_34" localSheetId="7">#REF!</definedName>
    <definedName name="MONT_34" localSheetId="3">#REF!</definedName>
    <definedName name="MONT_34" localSheetId="2">#REF!</definedName>
    <definedName name="MONT_34">#REF!</definedName>
    <definedName name="MONT_50" localSheetId="0">#REF!</definedName>
    <definedName name="MONT_50" localSheetId="4">#REF!</definedName>
    <definedName name="MONT_50" localSheetId="5">#REF!</definedName>
    <definedName name="MONT_50" localSheetId="6">#REF!</definedName>
    <definedName name="MONT_50" localSheetId="7">#REF!</definedName>
    <definedName name="MONT_50" localSheetId="3">#REF!</definedName>
    <definedName name="MONT_50" localSheetId="2">#REF!</definedName>
    <definedName name="MONT_50">#REF!</definedName>
    <definedName name="_xlnm.Print_Titles" localSheetId="4">Silnoproud!$6:$8</definedName>
    <definedName name="_xlnm.Print_Titles" localSheetId="5">Slaboproud!$6:$8</definedName>
    <definedName name="_xlnm.Print_Titles" localSheetId="1">Stavební!$6:$8</definedName>
    <definedName name="_xlnm.Print_Titles" localSheetId="6">'Vybavení - interiér'!$6:$8</definedName>
    <definedName name="_xlnm.Print_Titles" localSheetId="7">'Vybavení - technologie'!$6:$8</definedName>
    <definedName name="_xlnm.Print_Titles" localSheetId="3">Vytápění!$6:$8</definedName>
    <definedName name="_xlnm.Print_Titles" localSheetId="2">ZTI!$6:$8</definedName>
    <definedName name="ob_8_30" localSheetId="0">#REF!</definedName>
    <definedName name="ob_8_30" localSheetId="4">#REF!</definedName>
    <definedName name="ob_8_30" localSheetId="5">#REF!</definedName>
    <definedName name="ob_8_30" localSheetId="6">#REF!</definedName>
    <definedName name="ob_8_30" localSheetId="7">#REF!</definedName>
    <definedName name="ob_8_30" localSheetId="3">#REF!</definedName>
    <definedName name="ob_8_30" localSheetId="2">#REF!</definedName>
    <definedName name="ob_8_30">#REF!</definedName>
    <definedName name="Obklady_keramické" localSheetId="0">'[2]SO 11.1A Výkaz výměr'!#REF!</definedName>
    <definedName name="Obklady_keramické" localSheetId="4">'[2]SO 11.1A Výkaz výměr'!#REF!</definedName>
    <definedName name="Obklady_keramické" localSheetId="5">'[2]SO 11.1A Výkaz výměr'!#REF!</definedName>
    <definedName name="Obklady_keramické" localSheetId="1">'[2]SO 11.1A Výkaz výměr'!#REF!</definedName>
    <definedName name="Obklady_keramické" localSheetId="6">'[2]SO 11.1A Výkaz výměr'!#REF!</definedName>
    <definedName name="Obklady_keramické" localSheetId="7">'[2]SO 11.1A Výkaz výměr'!#REF!</definedName>
    <definedName name="Obklady_keramické" localSheetId="3">'[2]SO 11.1A Výkaz výměr'!#REF!</definedName>
    <definedName name="Obklady_keramické" localSheetId="2">'[2]SO 11.1A Výkaz výměr'!#REF!</definedName>
    <definedName name="Obklady_keramické">'[2]SO 11.1A Výkaz výměr'!#REF!</definedName>
    <definedName name="_xlnm.Print_Area" localSheetId="0">Rekapitulace!$A$1:$I$37</definedName>
    <definedName name="_xlnm.Print_Area" localSheetId="4">Silnoproud!$A$1:$G$110</definedName>
    <definedName name="_xlnm.Print_Area" localSheetId="5">Slaboproud!$A$1:$G$73</definedName>
    <definedName name="_xlnm.Print_Area" localSheetId="1">Stavební!$A$1:$G$172</definedName>
    <definedName name="_xlnm.Print_Area" localSheetId="6">'Vybavení - interiér'!$A$1:$G$29</definedName>
    <definedName name="_xlnm.Print_Area" localSheetId="7">'Vybavení - technologie'!$A$1:$G$29</definedName>
    <definedName name="_xlnm.Print_Area" localSheetId="3">Vytápění!$A$1:$G$36</definedName>
    <definedName name="_xlnm.Print_Area" localSheetId="2">ZTI!$A$1:$G$45</definedName>
    <definedName name="OP" localSheetId="0">#REF!</definedName>
    <definedName name="OP" localSheetId="4">#REF!</definedName>
    <definedName name="OP" localSheetId="5">#REF!</definedName>
    <definedName name="OP" localSheetId="6">#REF!</definedName>
    <definedName name="OP" localSheetId="7">#REF!</definedName>
    <definedName name="OP" localSheetId="3">#REF!</definedName>
    <definedName name="OP" localSheetId="2">#REF!</definedName>
    <definedName name="OP">#REF!</definedName>
    <definedName name="OP_12" localSheetId="0">#REF!</definedName>
    <definedName name="OP_12" localSheetId="4">#REF!</definedName>
    <definedName name="OP_12" localSheetId="5">#REF!</definedName>
    <definedName name="OP_12" localSheetId="6">#REF!</definedName>
    <definedName name="OP_12" localSheetId="7">#REF!</definedName>
    <definedName name="OP_12" localSheetId="3">#REF!</definedName>
    <definedName name="OP_12" localSheetId="2">#REF!</definedName>
    <definedName name="OP_12">#REF!</definedName>
    <definedName name="OP_34" localSheetId="0">#REF!</definedName>
    <definedName name="OP_34" localSheetId="4">#REF!</definedName>
    <definedName name="OP_34" localSheetId="5">#REF!</definedName>
    <definedName name="OP_34" localSheetId="6">#REF!</definedName>
    <definedName name="OP_34" localSheetId="7">#REF!</definedName>
    <definedName name="OP_34" localSheetId="3">#REF!</definedName>
    <definedName name="OP_34" localSheetId="2">#REF!</definedName>
    <definedName name="OP_34">#REF!</definedName>
    <definedName name="OP_50" localSheetId="0">#REF!</definedName>
    <definedName name="OP_50" localSheetId="4">#REF!</definedName>
    <definedName name="OP_50" localSheetId="5">#REF!</definedName>
    <definedName name="OP_50" localSheetId="6">#REF!</definedName>
    <definedName name="OP_50" localSheetId="7">#REF!</definedName>
    <definedName name="OP_50" localSheetId="3">#REF!</definedName>
    <definedName name="OP_50" localSheetId="2">#REF!</definedName>
    <definedName name="OP_50">#REF!</definedName>
    <definedName name="Ostatní_výrobky" localSheetId="0">'[5]SO 51.4 Výkaz výměr'!#REF!</definedName>
    <definedName name="Ostatní_výrobky" localSheetId="4">'[5]SO 51.4 Výkaz výměr'!#REF!</definedName>
    <definedName name="Ostatní_výrobky" localSheetId="5">'[5]SO 51.4 Výkaz výměr'!#REF!</definedName>
    <definedName name="Ostatní_výrobky" localSheetId="1">'[5]SO 51.4 Výkaz výměr'!#REF!</definedName>
    <definedName name="Ostatní_výrobky" localSheetId="6">'[5]SO 51.4 Výkaz výměr'!#REF!</definedName>
    <definedName name="Ostatní_výrobky" localSheetId="7">'[5]SO 51.4 Výkaz výměr'!#REF!</definedName>
    <definedName name="Ostatní_výrobky" localSheetId="3">'[5]SO 51.4 Výkaz výměr'!#REF!</definedName>
    <definedName name="Ostatní_výrobky" localSheetId="2">'[6]SO 51.4 Výkaz výměr'!#REF!</definedName>
    <definedName name="Ostatní_výrobky">'[5]SO 51.4 Výkaz výměr'!#REF!</definedName>
    <definedName name="Parametry" localSheetId="0">#REF!</definedName>
    <definedName name="Parametry" localSheetId="4">#REF!</definedName>
    <definedName name="Parametry" localSheetId="5">#REF!</definedName>
    <definedName name="Parametry" localSheetId="6">#REF!</definedName>
    <definedName name="Parametry" localSheetId="7">#REF!</definedName>
    <definedName name="Parametry" localSheetId="3">#REF!</definedName>
    <definedName name="Parametry" localSheetId="2">#REF!</definedName>
    <definedName name="Parametry">#REF!</definedName>
    <definedName name="pia" localSheetId="0">#REF!</definedName>
    <definedName name="pia" localSheetId="4">#REF!</definedName>
    <definedName name="pia" localSheetId="5">#REF!</definedName>
    <definedName name="pia" localSheetId="6">#REF!</definedName>
    <definedName name="pia" localSheetId="7">#REF!</definedName>
    <definedName name="pia" localSheetId="3">#REF!</definedName>
    <definedName name="pia" localSheetId="2">#REF!</definedName>
    <definedName name="pia">#REF!</definedName>
    <definedName name="PJ" localSheetId="0">#REF!</definedName>
    <definedName name="PJ" localSheetId="4">#REF!</definedName>
    <definedName name="PJ" localSheetId="5">#REF!</definedName>
    <definedName name="PJ" localSheetId="6">#REF!</definedName>
    <definedName name="PJ" localSheetId="7">#REF!</definedName>
    <definedName name="PJ" localSheetId="3">#REF!</definedName>
    <definedName name="PJ" localSheetId="2">#REF!</definedName>
    <definedName name="PJ">#REF!</definedName>
    <definedName name="PJ_12" localSheetId="0">#REF!</definedName>
    <definedName name="PJ_12" localSheetId="4">#REF!</definedName>
    <definedName name="PJ_12" localSheetId="5">#REF!</definedName>
    <definedName name="PJ_12" localSheetId="6">#REF!</definedName>
    <definedName name="PJ_12" localSheetId="7">#REF!</definedName>
    <definedName name="PJ_12" localSheetId="3">#REF!</definedName>
    <definedName name="PJ_12" localSheetId="2">#REF!</definedName>
    <definedName name="PJ_12">#REF!</definedName>
    <definedName name="PJ_34" localSheetId="0">#REF!</definedName>
    <definedName name="PJ_34" localSheetId="4">#REF!</definedName>
    <definedName name="PJ_34" localSheetId="5">#REF!</definedName>
    <definedName name="PJ_34" localSheetId="6">#REF!</definedName>
    <definedName name="PJ_34" localSheetId="7">#REF!</definedName>
    <definedName name="PJ_34" localSheetId="3">#REF!</definedName>
    <definedName name="PJ_34" localSheetId="2">#REF!</definedName>
    <definedName name="PJ_34">#REF!</definedName>
    <definedName name="PJ_50" localSheetId="0">#REF!</definedName>
    <definedName name="PJ_50" localSheetId="4">#REF!</definedName>
    <definedName name="PJ_50" localSheetId="5">#REF!</definedName>
    <definedName name="PJ_50" localSheetId="6">#REF!</definedName>
    <definedName name="PJ_50" localSheetId="7">#REF!</definedName>
    <definedName name="PJ_50" localSheetId="3">#REF!</definedName>
    <definedName name="PJ_50" localSheetId="2">#REF!</definedName>
    <definedName name="PJ_50">#REF!</definedName>
    <definedName name="pln" localSheetId="4">#REF!</definedName>
    <definedName name="pln" localSheetId="5">#REF!</definedName>
    <definedName name="pln" localSheetId="6">#REF!</definedName>
    <definedName name="pln" localSheetId="7">#REF!</definedName>
    <definedName name="pln" localSheetId="3">#REF!</definedName>
    <definedName name="pln" localSheetId="2">#REF!</definedName>
    <definedName name="pln">#REF!</definedName>
    <definedName name="PN" localSheetId="0">#REF!</definedName>
    <definedName name="PN" localSheetId="4">#REF!</definedName>
    <definedName name="PN" localSheetId="5">#REF!</definedName>
    <definedName name="PN" localSheetId="6">#REF!</definedName>
    <definedName name="PN" localSheetId="7">#REF!</definedName>
    <definedName name="PN" localSheetId="3">#REF!</definedName>
    <definedName name="PN" localSheetId="2">#REF!</definedName>
    <definedName name="PN">#REF!</definedName>
    <definedName name="PN_12" localSheetId="0">#REF!</definedName>
    <definedName name="PN_12" localSheetId="4">#REF!</definedName>
    <definedName name="PN_12" localSheetId="5">#REF!</definedName>
    <definedName name="PN_12" localSheetId="6">#REF!</definedName>
    <definedName name="PN_12" localSheetId="7">#REF!</definedName>
    <definedName name="PN_12" localSheetId="3">#REF!</definedName>
    <definedName name="PN_12" localSheetId="2">#REF!</definedName>
    <definedName name="PN_12">#REF!</definedName>
    <definedName name="PN_34" localSheetId="0">#REF!</definedName>
    <definedName name="PN_34" localSheetId="4">#REF!</definedName>
    <definedName name="PN_34" localSheetId="5">#REF!</definedName>
    <definedName name="PN_34" localSheetId="6">#REF!</definedName>
    <definedName name="PN_34" localSheetId="7">#REF!</definedName>
    <definedName name="PN_34" localSheetId="3">#REF!</definedName>
    <definedName name="PN_34" localSheetId="2">#REF!</definedName>
    <definedName name="PN_34">#REF!</definedName>
    <definedName name="PN_50" localSheetId="0">#REF!</definedName>
    <definedName name="PN_50" localSheetId="4">#REF!</definedName>
    <definedName name="PN_50" localSheetId="5">#REF!</definedName>
    <definedName name="PN_50" localSheetId="6">#REF!</definedName>
    <definedName name="PN_50" localSheetId="7">#REF!</definedName>
    <definedName name="PN_50" localSheetId="3">#REF!</definedName>
    <definedName name="PN_50" localSheetId="2">#REF!</definedName>
    <definedName name="PN_50">#REF!</definedName>
    <definedName name="PO" localSheetId="0">#REF!</definedName>
    <definedName name="PO" localSheetId="4">#REF!</definedName>
    <definedName name="PO" localSheetId="5">#REF!</definedName>
    <definedName name="PO" localSheetId="6">#REF!</definedName>
    <definedName name="PO" localSheetId="7">#REF!</definedName>
    <definedName name="PO" localSheetId="3">#REF!</definedName>
    <definedName name="PO" localSheetId="2">#REF!</definedName>
    <definedName name="PO">#REF!</definedName>
    <definedName name="PO_12" localSheetId="0">#REF!</definedName>
    <definedName name="PO_12" localSheetId="4">#REF!</definedName>
    <definedName name="PO_12" localSheetId="5">#REF!</definedName>
    <definedName name="PO_12" localSheetId="6">#REF!</definedName>
    <definedName name="PO_12" localSheetId="7">#REF!</definedName>
    <definedName name="PO_12" localSheetId="3">#REF!</definedName>
    <definedName name="PO_12" localSheetId="2">#REF!</definedName>
    <definedName name="PO_12">#REF!</definedName>
    <definedName name="PO_34" localSheetId="0">#REF!</definedName>
    <definedName name="PO_34" localSheetId="4">#REF!</definedName>
    <definedName name="PO_34" localSheetId="5">#REF!</definedName>
    <definedName name="PO_34" localSheetId="6">#REF!</definedName>
    <definedName name="PO_34" localSheetId="7">#REF!</definedName>
    <definedName name="PO_34" localSheetId="3">#REF!</definedName>
    <definedName name="PO_34" localSheetId="2">#REF!</definedName>
    <definedName name="PO_34">#REF!</definedName>
    <definedName name="PO_50" localSheetId="0">#REF!</definedName>
    <definedName name="PO_50" localSheetId="4">#REF!</definedName>
    <definedName name="PO_50" localSheetId="5">#REF!</definedName>
    <definedName name="PO_50" localSheetId="6">#REF!</definedName>
    <definedName name="PO_50" localSheetId="7">#REF!</definedName>
    <definedName name="PO_50" localSheetId="3">#REF!</definedName>
    <definedName name="PO_50" localSheetId="2">#REF!</definedName>
    <definedName name="PO_50">#REF!</definedName>
    <definedName name="Podhl" localSheetId="0">'[5]SO 51.4 Výkaz výměr'!#REF!</definedName>
    <definedName name="Podhl" localSheetId="4">'[5]SO 51.4 Výkaz výměr'!#REF!</definedName>
    <definedName name="Podhl" localSheetId="5">'[5]SO 51.4 Výkaz výměr'!#REF!</definedName>
    <definedName name="Podhl" localSheetId="1">'[5]SO 51.4 Výkaz výměr'!#REF!</definedName>
    <definedName name="Podhl" localSheetId="6">'[5]SO 51.4 Výkaz výměr'!#REF!</definedName>
    <definedName name="Podhl" localSheetId="7">'[5]SO 51.4 Výkaz výměr'!#REF!</definedName>
    <definedName name="Podhl" localSheetId="3">'[5]SO 51.4 Výkaz výměr'!#REF!</definedName>
    <definedName name="Podhl" localSheetId="2">'[6]SO 51.4 Výkaz výměr'!#REF!</definedName>
    <definedName name="Podhl">'[5]SO 51.4 Výkaz výměr'!#REF!</definedName>
    <definedName name="Podhledy" localSheetId="0">'[2]SO 11.1A Výkaz výměr'!#REF!</definedName>
    <definedName name="Podhledy" localSheetId="4">'[2]SO 11.1A Výkaz výměr'!#REF!</definedName>
    <definedName name="Podhledy" localSheetId="5">'[2]SO 11.1A Výkaz výměr'!#REF!</definedName>
    <definedName name="Podhledy" localSheetId="1">'[2]SO 11.1A Výkaz výměr'!#REF!</definedName>
    <definedName name="Podhledy" localSheetId="6">'[2]SO 11.1A Výkaz výměr'!#REF!</definedName>
    <definedName name="Podhledy" localSheetId="7">'[2]SO 11.1A Výkaz výměr'!#REF!</definedName>
    <definedName name="Podhledy" localSheetId="3">'[2]SO 11.1A Výkaz výměr'!#REF!</definedName>
    <definedName name="Podhledy" localSheetId="2">'[2]SO 11.1A Výkaz výměr'!#REF!</definedName>
    <definedName name="Podhledy">'[2]SO 11.1A Výkaz výměr'!#REF!</definedName>
    <definedName name="podw" localSheetId="0">'[7]Rob. elektr.'!#REF!</definedName>
    <definedName name="podw" localSheetId="4">'[7]Rob. elektr.'!#REF!</definedName>
    <definedName name="podw" localSheetId="5">'[7]Rob. elektr.'!#REF!</definedName>
    <definedName name="podw" localSheetId="6">'[7]Rob. elektr.'!#REF!</definedName>
    <definedName name="podw" localSheetId="7">'[7]Rob. elektr.'!#REF!</definedName>
    <definedName name="podw" localSheetId="3">'[7]Rob. elektr.'!#REF!</definedName>
    <definedName name="podw" localSheetId="2">'[7]Rob. elektr.'!#REF!</definedName>
    <definedName name="podw">'[7]Rob. elektr.'!#REF!</definedName>
    <definedName name="poslední" localSheetId="0">#REF!</definedName>
    <definedName name="poslední" localSheetId="4">#REF!</definedName>
    <definedName name="poslední" localSheetId="5">#REF!</definedName>
    <definedName name="poslední" localSheetId="6">#REF!</definedName>
    <definedName name="poslední" localSheetId="7">#REF!</definedName>
    <definedName name="poslední" localSheetId="3">#REF!</definedName>
    <definedName name="poslední" localSheetId="2">#REF!</definedName>
    <definedName name="poslední">#REF!</definedName>
    <definedName name="Přehled" localSheetId="0">#REF!</definedName>
    <definedName name="Přehled" localSheetId="4">#REF!</definedName>
    <definedName name="Přehled" localSheetId="5">#REF!</definedName>
    <definedName name="Přehled" localSheetId="6">#REF!</definedName>
    <definedName name="Přehled" localSheetId="7">#REF!</definedName>
    <definedName name="Přehled" localSheetId="3">#REF!</definedName>
    <definedName name="Přehled" localSheetId="2">#REF!</definedName>
    <definedName name="Přehled">#REF!</definedName>
    <definedName name="Přehled_2" localSheetId="0">#REF!</definedName>
    <definedName name="Přehled_2" localSheetId="4">#REF!</definedName>
    <definedName name="Přehled_2" localSheetId="5">#REF!</definedName>
    <definedName name="Přehled_2" localSheetId="6">#REF!</definedName>
    <definedName name="Přehled_2" localSheetId="7">#REF!</definedName>
    <definedName name="Přehled_2" localSheetId="3">#REF!</definedName>
    <definedName name="Přehled_2" localSheetId="2">#REF!</definedName>
    <definedName name="Přehled_2">#REF!</definedName>
    <definedName name="r_zie_dop" localSheetId="0">#REF!</definedName>
    <definedName name="r_zie_dop" localSheetId="4">#REF!</definedName>
    <definedName name="r_zie_dop" localSheetId="5">#REF!</definedName>
    <definedName name="r_zie_dop" localSheetId="6">#REF!</definedName>
    <definedName name="r_zie_dop" localSheetId="7">#REF!</definedName>
    <definedName name="r_zie_dop" localSheetId="3">#REF!</definedName>
    <definedName name="r_zie_dop" localSheetId="2">#REF!</definedName>
    <definedName name="r_zie_dop">#REF!</definedName>
    <definedName name="r_zie_m" localSheetId="4">#REF!</definedName>
    <definedName name="r_zie_m" localSheetId="5">#REF!</definedName>
    <definedName name="r_zie_m" localSheetId="6">#REF!</definedName>
    <definedName name="r_zie_m" localSheetId="7">#REF!</definedName>
    <definedName name="r_zie_m" localSheetId="3">#REF!</definedName>
    <definedName name="r_zie_m" localSheetId="2">#REF!</definedName>
    <definedName name="r_zie_m">#REF!</definedName>
    <definedName name="r_zie_r" localSheetId="4">#REF!</definedName>
    <definedName name="r_zie_r" localSheetId="5">#REF!</definedName>
    <definedName name="r_zie_r" localSheetId="6">#REF!</definedName>
    <definedName name="r_zie_r" localSheetId="7">#REF!</definedName>
    <definedName name="r_zie_r" localSheetId="3">#REF!</definedName>
    <definedName name="r_zie_r" localSheetId="2">#REF!</definedName>
    <definedName name="r_zie_r">#REF!</definedName>
    <definedName name="Rekapitulace" localSheetId="0">#REF!</definedName>
    <definedName name="Rekapitulace" localSheetId="4">#REF!</definedName>
    <definedName name="Rekapitulace" localSheetId="5">#REF!</definedName>
    <definedName name="Rekapitulace" localSheetId="6">#REF!</definedName>
    <definedName name="Rekapitulace" localSheetId="7">#REF!</definedName>
    <definedName name="Rekapitulace" localSheetId="3">#REF!</definedName>
    <definedName name="Rekapitulace" localSheetId="2">#REF!</definedName>
    <definedName name="Rekapitulace">#REF!</definedName>
    <definedName name="REKAPITULACE_2" localSheetId="0">'[2]SO 11.1A Výkaz výměr'!#REF!</definedName>
    <definedName name="REKAPITULACE_2" localSheetId="4">'[2]SO 11.1A Výkaz výměr'!#REF!</definedName>
    <definedName name="REKAPITULACE_2" localSheetId="5">'[2]SO 11.1A Výkaz výměr'!#REF!</definedName>
    <definedName name="REKAPITULACE_2" localSheetId="1">'[2]SO 11.1A Výkaz výměr'!#REF!</definedName>
    <definedName name="REKAPITULACE_2" localSheetId="6">'[2]SO 11.1A Výkaz výměr'!#REF!</definedName>
    <definedName name="REKAPITULACE_2" localSheetId="7">'[2]SO 11.1A Výkaz výměr'!#REF!</definedName>
    <definedName name="REKAPITULACE_2" localSheetId="3">'[2]SO 11.1A Výkaz výměr'!#REF!</definedName>
    <definedName name="REKAPITULACE_2" localSheetId="2">'[2]SO 11.1A Výkaz výměr'!#REF!</definedName>
    <definedName name="REKAPITULACE_2">'[2]SO 11.1A Výkaz výměr'!#REF!</definedName>
    <definedName name="rg" localSheetId="0">#REF!</definedName>
    <definedName name="rg" localSheetId="4">#REF!</definedName>
    <definedName name="rg" localSheetId="5">#REF!</definedName>
    <definedName name="rg" localSheetId="6">#REF!</definedName>
    <definedName name="rg" localSheetId="7">#REF!</definedName>
    <definedName name="rg" localSheetId="3">#REF!</definedName>
    <definedName name="rg" localSheetId="2">#REF!</definedName>
    <definedName name="rg">#REF!</definedName>
    <definedName name="Rok_nabídky" localSheetId="0">#REF!</definedName>
    <definedName name="Rok_nabídky" localSheetId="4">#REF!</definedName>
    <definedName name="Rok_nabídky" localSheetId="5">#REF!</definedName>
    <definedName name="Rok_nabídky" localSheetId="6">#REF!</definedName>
    <definedName name="Rok_nabídky" localSheetId="7">#REF!</definedName>
    <definedName name="Rok_nabídky" localSheetId="3">#REF!</definedName>
    <definedName name="Rok_nabídky" localSheetId="2">#REF!</definedName>
    <definedName name="Rok_nabídky">#REF!</definedName>
    <definedName name="Rok_nabídky_2" localSheetId="0">#REF!</definedName>
    <definedName name="Rok_nabídky_2" localSheetId="4">#REF!</definedName>
    <definedName name="Rok_nabídky_2" localSheetId="5">#REF!</definedName>
    <definedName name="Rok_nabídky_2" localSheetId="6">#REF!</definedName>
    <definedName name="Rok_nabídky_2" localSheetId="7">#REF!</definedName>
    <definedName name="Rok_nabídky_2" localSheetId="3">#REF!</definedName>
    <definedName name="Rok_nabídky_2" localSheetId="2">#REF!</definedName>
    <definedName name="Rok_nabídky_2">#REF!</definedName>
    <definedName name="Rozpočet" localSheetId="0">#REF!</definedName>
    <definedName name="Rozpočet" localSheetId="4">#REF!</definedName>
    <definedName name="Rozpočet" localSheetId="5">#REF!</definedName>
    <definedName name="Rozpočet" localSheetId="6">#REF!</definedName>
    <definedName name="Rozpočet" localSheetId="7">#REF!</definedName>
    <definedName name="Rozpočet" localSheetId="3">#REF!</definedName>
    <definedName name="Rozpočet" localSheetId="2">#REF!</definedName>
    <definedName name="Rozpočet">#REF!</definedName>
    <definedName name="Sádrokartonové_konstrukce" localSheetId="0">'[2]SO 11.1A Výkaz výměr'!#REF!</definedName>
    <definedName name="Sádrokartonové_konstrukce" localSheetId="4">'[2]SO 11.1A Výkaz výměr'!#REF!</definedName>
    <definedName name="Sádrokartonové_konstrukce" localSheetId="5">'[2]SO 11.1A Výkaz výměr'!#REF!</definedName>
    <definedName name="Sádrokartonové_konstrukce" localSheetId="1">'[2]SO 11.1A Výkaz výměr'!#REF!</definedName>
    <definedName name="Sádrokartonové_konstrukce" localSheetId="6">'[2]SO 11.1A Výkaz výměr'!#REF!</definedName>
    <definedName name="Sádrokartonové_konstrukce" localSheetId="7">'[2]SO 11.1A Výkaz výměr'!#REF!</definedName>
    <definedName name="Sádrokartonové_konstrukce" localSheetId="3">'[2]SO 11.1A Výkaz výměr'!#REF!</definedName>
    <definedName name="Sádrokartonové_konstrukce" localSheetId="2">'[2]SO 11.1A Výkaz výměr'!#REF!</definedName>
    <definedName name="Sádrokartonové_konstrukce">'[2]SO 11.1A Výkaz výměr'!#REF!</definedName>
    <definedName name="SC" localSheetId="0">#REF!</definedName>
    <definedName name="SC" localSheetId="4">#REF!</definedName>
    <definedName name="SC" localSheetId="5">#REF!</definedName>
    <definedName name="SC" localSheetId="6">#REF!</definedName>
    <definedName name="SC" localSheetId="7">#REF!</definedName>
    <definedName name="SC" localSheetId="3">#REF!</definedName>
    <definedName name="SC" localSheetId="2">#REF!</definedName>
    <definedName name="SC">#REF!</definedName>
    <definedName name="SC_12" localSheetId="0">#REF!</definedName>
    <definedName name="SC_12" localSheetId="4">#REF!</definedName>
    <definedName name="SC_12" localSheetId="5">#REF!</definedName>
    <definedName name="SC_12" localSheetId="6">#REF!</definedName>
    <definedName name="SC_12" localSheetId="7">#REF!</definedName>
    <definedName name="SC_12" localSheetId="3">#REF!</definedName>
    <definedName name="SC_12" localSheetId="2">#REF!</definedName>
    <definedName name="SC_12">#REF!</definedName>
    <definedName name="SC_34" localSheetId="0">#REF!</definedName>
    <definedName name="SC_34" localSheetId="4">#REF!</definedName>
    <definedName name="SC_34" localSheetId="5">#REF!</definedName>
    <definedName name="SC_34" localSheetId="6">#REF!</definedName>
    <definedName name="SC_34" localSheetId="7">#REF!</definedName>
    <definedName name="SC_34" localSheetId="3">#REF!</definedName>
    <definedName name="SC_34" localSheetId="2">#REF!</definedName>
    <definedName name="SC_34">#REF!</definedName>
    <definedName name="SC_50" localSheetId="0">#REF!</definedName>
    <definedName name="SC_50" localSheetId="4">#REF!</definedName>
    <definedName name="SC_50" localSheetId="5">#REF!</definedName>
    <definedName name="SC_50" localSheetId="6">#REF!</definedName>
    <definedName name="SC_50" localSheetId="7">#REF!</definedName>
    <definedName name="SC_50" localSheetId="3">#REF!</definedName>
    <definedName name="SC_50" localSheetId="2">#REF!</definedName>
    <definedName name="SC_50">#REF!</definedName>
    <definedName name="SO_01_01__Příprava_území" localSheetId="0">#REF!</definedName>
    <definedName name="SO_01_01__Příprava_území" localSheetId="4">#REF!</definedName>
    <definedName name="SO_01_01__Příprava_území" localSheetId="5">#REF!</definedName>
    <definedName name="SO_01_01__Příprava_území" localSheetId="6">#REF!</definedName>
    <definedName name="SO_01_01__Příprava_území" localSheetId="7">#REF!</definedName>
    <definedName name="SO_01_01__Příprava_území" localSheetId="3">#REF!</definedName>
    <definedName name="SO_01_01__Příprava_území" localSheetId="2">#REF!</definedName>
    <definedName name="SO_01_01__Příprava_území">#REF!</definedName>
    <definedName name="SO_01_02_Vjezdy_a_výjezdy_na_staveniště" localSheetId="0">#REF!</definedName>
    <definedName name="SO_01_02_Vjezdy_a_výjezdy_na_staveniště" localSheetId="4">#REF!</definedName>
    <definedName name="SO_01_02_Vjezdy_a_výjezdy_na_staveniště" localSheetId="5">#REF!</definedName>
    <definedName name="SO_01_02_Vjezdy_a_výjezdy_na_staveniště" localSheetId="6">#REF!</definedName>
    <definedName name="SO_01_02_Vjezdy_a_výjezdy_na_staveniště" localSheetId="7">#REF!</definedName>
    <definedName name="SO_01_02_Vjezdy_a_výjezdy_na_staveniště" localSheetId="3">#REF!</definedName>
    <definedName name="SO_01_02_Vjezdy_a_výjezdy_na_staveniště" localSheetId="2">#REF!</definedName>
    <definedName name="SO_01_02_Vjezdy_a_výjezdy_na_staveniště">#REF!</definedName>
    <definedName name="SO_01_03_Vodovodní_přípojka_na_staveniště" localSheetId="0">#REF!</definedName>
    <definedName name="SO_01_03_Vodovodní_přípojka_na_staveniště" localSheetId="4">#REF!</definedName>
    <definedName name="SO_01_03_Vodovodní_přípojka_na_staveniště" localSheetId="5">#REF!</definedName>
    <definedName name="SO_01_03_Vodovodní_přípojka_na_staveniště" localSheetId="6">#REF!</definedName>
    <definedName name="SO_01_03_Vodovodní_přípojka_na_staveniště" localSheetId="7">#REF!</definedName>
    <definedName name="SO_01_03_Vodovodní_přípojka_na_staveniště" localSheetId="3">#REF!</definedName>
    <definedName name="SO_01_03_Vodovodní_přípojka_na_staveniště" localSheetId="2">#REF!</definedName>
    <definedName name="SO_01_03_Vodovodní_přípojka_na_staveniště">#REF!</definedName>
    <definedName name="SO_01_04_Kanalizační_přípojka_na_staveniště" localSheetId="0">#REF!</definedName>
    <definedName name="SO_01_04_Kanalizační_přípojka_na_staveniště" localSheetId="4">#REF!</definedName>
    <definedName name="SO_01_04_Kanalizační_přípojka_na_staveniště" localSheetId="5">#REF!</definedName>
    <definedName name="SO_01_04_Kanalizační_přípojka_na_staveniště" localSheetId="6">#REF!</definedName>
    <definedName name="SO_01_04_Kanalizační_přípojka_na_staveniště" localSheetId="7">#REF!</definedName>
    <definedName name="SO_01_04_Kanalizační_přípojka_na_staveniště" localSheetId="3">#REF!</definedName>
    <definedName name="SO_01_04_Kanalizační_přípojka_na_staveniště" localSheetId="2">#REF!</definedName>
    <definedName name="SO_01_04_Kanalizační_přípojka_na_staveniště">#REF!</definedName>
    <definedName name="SO_01_06_El._přípojka_pro_zařízení_staveniště" localSheetId="0">#REF!</definedName>
    <definedName name="SO_01_06_El._přípojka_pro_zařízení_staveniště" localSheetId="4">#REF!</definedName>
    <definedName name="SO_01_06_El._přípojka_pro_zařízení_staveniště" localSheetId="5">#REF!</definedName>
    <definedName name="SO_01_06_El._přípojka_pro_zařízení_staveniště" localSheetId="6">#REF!</definedName>
    <definedName name="SO_01_06_El._přípojka_pro_zařízení_staveniště" localSheetId="7">#REF!</definedName>
    <definedName name="SO_01_06_El._přípojka_pro_zařízení_staveniště" localSheetId="3">#REF!</definedName>
    <definedName name="SO_01_06_El._přípojka_pro_zařízení_staveniště" localSheetId="2">#REF!</definedName>
    <definedName name="SO_01_06_El._přípojka_pro_zařízení_staveniště">#REF!</definedName>
    <definedName name="SO_01_07_Telefonní_přípojka_staveniště" localSheetId="0">#REF!</definedName>
    <definedName name="SO_01_07_Telefonní_přípojka_staveniště" localSheetId="4">#REF!</definedName>
    <definedName name="SO_01_07_Telefonní_přípojka_staveniště" localSheetId="5">#REF!</definedName>
    <definedName name="SO_01_07_Telefonní_přípojka_staveniště" localSheetId="6">#REF!</definedName>
    <definedName name="SO_01_07_Telefonní_přípojka_staveniště" localSheetId="7">#REF!</definedName>
    <definedName name="SO_01_07_Telefonní_přípojka_staveniště" localSheetId="3">#REF!</definedName>
    <definedName name="SO_01_07_Telefonní_přípojka_staveniště" localSheetId="2">#REF!</definedName>
    <definedName name="SO_01_07_Telefonní_přípojka_staveniště">#REF!</definedName>
    <definedName name="SO_01_08_Ochrana_pěšího_provozu" localSheetId="0">#REF!</definedName>
    <definedName name="SO_01_08_Ochrana_pěšího_provozu" localSheetId="4">#REF!</definedName>
    <definedName name="SO_01_08_Ochrana_pěšího_provozu" localSheetId="5">#REF!</definedName>
    <definedName name="SO_01_08_Ochrana_pěšího_provozu" localSheetId="6">#REF!</definedName>
    <definedName name="SO_01_08_Ochrana_pěšího_provozu" localSheetId="7">#REF!</definedName>
    <definedName name="SO_01_08_Ochrana_pěšího_provozu" localSheetId="3">#REF!</definedName>
    <definedName name="SO_01_08_Ochrana_pěšího_provozu" localSheetId="2">#REF!</definedName>
    <definedName name="SO_01_08_Ochrana_pěšího_provozu">#REF!</definedName>
    <definedName name="SO_01_12_Ochrana_inž.sítí" localSheetId="0">#REF!</definedName>
    <definedName name="SO_01_12_Ochrana_inž.sítí" localSheetId="4">#REF!</definedName>
    <definedName name="SO_01_12_Ochrana_inž.sítí" localSheetId="5">#REF!</definedName>
    <definedName name="SO_01_12_Ochrana_inž.sítí" localSheetId="6">#REF!</definedName>
    <definedName name="SO_01_12_Ochrana_inž.sítí" localSheetId="7">#REF!</definedName>
    <definedName name="SO_01_12_Ochrana_inž.sítí" localSheetId="3">#REF!</definedName>
    <definedName name="SO_01_12_Ochrana_inž.sítí" localSheetId="2">#REF!</definedName>
    <definedName name="SO_01_12_Ochrana_inž.sítí">#REF!</definedName>
    <definedName name="SO_01_20_Rekonstrukce_v_odstavných_kolejích" localSheetId="0">#REF!</definedName>
    <definedName name="SO_01_20_Rekonstrukce_v_odstavných_kolejích" localSheetId="4">#REF!</definedName>
    <definedName name="SO_01_20_Rekonstrukce_v_odstavných_kolejích" localSheetId="5">#REF!</definedName>
    <definedName name="SO_01_20_Rekonstrukce_v_odstavných_kolejích" localSheetId="6">#REF!</definedName>
    <definedName name="SO_01_20_Rekonstrukce_v_odstavných_kolejích" localSheetId="7">#REF!</definedName>
    <definedName name="SO_01_20_Rekonstrukce_v_odstavných_kolejích" localSheetId="3">#REF!</definedName>
    <definedName name="SO_01_20_Rekonstrukce_v_odstavných_kolejích" localSheetId="2">#REF!</definedName>
    <definedName name="SO_01_20_Rekonstrukce_v_odstavných_kolejích">#REF!</definedName>
    <definedName name="SO_01_21_Hloubené_tunely" localSheetId="0">#REF!</definedName>
    <definedName name="SO_01_21_Hloubené_tunely" localSheetId="4">#REF!</definedName>
    <definedName name="SO_01_21_Hloubené_tunely" localSheetId="5">#REF!</definedName>
    <definedName name="SO_01_21_Hloubené_tunely" localSheetId="6">#REF!</definedName>
    <definedName name="SO_01_21_Hloubené_tunely" localSheetId="7">#REF!</definedName>
    <definedName name="SO_01_21_Hloubené_tunely" localSheetId="3">#REF!</definedName>
    <definedName name="SO_01_21_Hloubené_tunely" localSheetId="2">#REF!</definedName>
    <definedName name="SO_01_21_Hloubené_tunely">#REF!</definedName>
    <definedName name="SO_04_22_Hloubené_tunely_v_ul._Trojská" localSheetId="0">#REF!</definedName>
    <definedName name="SO_04_22_Hloubené_tunely_v_ul._Trojská" localSheetId="4">#REF!</definedName>
    <definedName name="SO_04_22_Hloubené_tunely_v_ul._Trojská" localSheetId="5">#REF!</definedName>
    <definedName name="SO_04_22_Hloubené_tunely_v_ul._Trojská" localSheetId="6">#REF!</definedName>
    <definedName name="SO_04_22_Hloubené_tunely_v_ul._Trojská" localSheetId="7">#REF!</definedName>
    <definedName name="SO_04_22_Hloubené_tunely_v_ul._Trojská" localSheetId="3">#REF!</definedName>
    <definedName name="SO_04_22_Hloubené_tunely_v_ul._Trojská" localSheetId="2">#REF!</definedName>
    <definedName name="SO_04_22_Hloubené_tunely_v_ul._Trojská">#REF!</definedName>
    <definedName name="SO_05_21__Stanice_Kobylisy" localSheetId="0">#REF!</definedName>
    <definedName name="SO_05_21__Stanice_Kobylisy" localSheetId="4">#REF!</definedName>
    <definedName name="SO_05_21__Stanice_Kobylisy" localSheetId="5">#REF!</definedName>
    <definedName name="SO_05_21__Stanice_Kobylisy" localSheetId="6">#REF!</definedName>
    <definedName name="SO_05_21__Stanice_Kobylisy" localSheetId="7">#REF!</definedName>
    <definedName name="SO_05_21__Stanice_Kobylisy" localSheetId="3">#REF!</definedName>
    <definedName name="SO_05_21__Stanice_Kobylisy" localSheetId="2">#REF!</definedName>
    <definedName name="SO_05_21__Stanice_Kobylisy">#REF!</definedName>
    <definedName name="SO_06_21_Jednokolejné_tunely_před_st._Kobylisy" localSheetId="0">#REF!</definedName>
    <definedName name="SO_06_21_Jednokolejné_tunely_před_st._Kobylisy" localSheetId="4">#REF!</definedName>
    <definedName name="SO_06_21_Jednokolejné_tunely_před_st._Kobylisy" localSheetId="5">#REF!</definedName>
    <definedName name="SO_06_21_Jednokolejné_tunely_před_st._Kobylisy" localSheetId="6">#REF!</definedName>
    <definedName name="SO_06_21_Jednokolejné_tunely_před_st._Kobylisy" localSheetId="7">#REF!</definedName>
    <definedName name="SO_06_21_Jednokolejné_tunely_před_st._Kobylisy" localSheetId="3">#REF!</definedName>
    <definedName name="SO_06_21_Jednokolejné_tunely_před_st._Kobylisy" localSheetId="2">#REF!</definedName>
    <definedName name="SO_06_21_Jednokolejné_tunely_před_st._Kobylisy">#REF!</definedName>
    <definedName name="SO_06_26_Ražená_HGB_v_km_14_960_L.K." localSheetId="0">#REF!</definedName>
    <definedName name="SO_06_26_Ražená_HGB_v_km_14_960_L.K." localSheetId="4">#REF!</definedName>
    <definedName name="SO_06_26_Ražená_HGB_v_km_14_960_L.K." localSheetId="5">#REF!</definedName>
    <definedName name="SO_06_26_Ražená_HGB_v_km_14_960_L.K." localSheetId="6">#REF!</definedName>
    <definedName name="SO_06_26_Ražená_HGB_v_km_14_960_L.K." localSheetId="7">#REF!</definedName>
    <definedName name="SO_06_26_Ražená_HGB_v_km_14_960_L.K." localSheetId="3">#REF!</definedName>
    <definedName name="SO_06_26_Ražená_HGB_v_km_14_960_L.K." localSheetId="2">#REF!</definedName>
    <definedName name="SO_06_26_Ražená_HGB_v_km_14_960_L.K.">#REF!</definedName>
    <definedName name="SO_07_91_Větrací_objekty" localSheetId="0">#REF!</definedName>
    <definedName name="SO_07_91_Větrací_objekty" localSheetId="4">#REF!</definedName>
    <definedName name="SO_07_91_Větrací_objekty" localSheetId="5">#REF!</definedName>
    <definedName name="SO_07_91_Větrací_objekty" localSheetId="6">#REF!</definedName>
    <definedName name="SO_07_91_Větrací_objekty" localSheetId="7">#REF!</definedName>
    <definedName name="SO_07_91_Větrací_objekty" localSheetId="3">#REF!</definedName>
    <definedName name="SO_07_91_Větrací_objekty" localSheetId="2">#REF!</definedName>
    <definedName name="SO_07_91_Větrací_objekty">#REF!</definedName>
    <definedName name="Specifikace" localSheetId="0">#REF!</definedName>
    <definedName name="Specifikace" localSheetId="4">#REF!</definedName>
    <definedName name="Specifikace" localSheetId="5">#REF!</definedName>
    <definedName name="Specifikace" localSheetId="6">#REF!</definedName>
    <definedName name="Specifikace" localSheetId="7">#REF!</definedName>
    <definedName name="Specifikace" localSheetId="3">#REF!</definedName>
    <definedName name="Specifikace" localSheetId="2">#REF!</definedName>
    <definedName name="Specifikace">#REF!</definedName>
    <definedName name="Specifikace_2" localSheetId="0">#REF!</definedName>
    <definedName name="Specifikace_2" localSheetId="4">#REF!</definedName>
    <definedName name="Specifikace_2" localSheetId="5">#REF!</definedName>
    <definedName name="Specifikace_2" localSheetId="6">#REF!</definedName>
    <definedName name="Specifikace_2" localSheetId="7">#REF!</definedName>
    <definedName name="Specifikace_2" localSheetId="3">#REF!</definedName>
    <definedName name="Specifikace_2" localSheetId="2">#REF!</definedName>
    <definedName name="Specifikace_2">#REF!</definedName>
    <definedName name="Spodek" localSheetId="0">#REF!</definedName>
    <definedName name="Spodek" localSheetId="4">#REF!</definedName>
    <definedName name="Spodek" localSheetId="5">#REF!</definedName>
    <definedName name="Spodek" localSheetId="1">#REF!</definedName>
    <definedName name="Spodek" localSheetId="6">#REF!</definedName>
    <definedName name="Spodek" localSheetId="7">#REF!</definedName>
    <definedName name="Spodek" localSheetId="3">#REF!</definedName>
    <definedName name="Spodek" localSheetId="2">#REF!</definedName>
    <definedName name="Spodek">#REF!</definedName>
    <definedName name="SWnákup" localSheetId="0">#REF!</definedName>
    <definedName name="SWnákup" localSheetId="4">#REF!</definedName>
    <definedName name="SWnákup" localSheetId="5">#REF!</definedName>
    <definedName name="SWnákup" localSheetId="6">#REF!</definedName>
    <definedName name="SWnákup" localSheetId="7">#REF!</definedName>
    <definedName name="SWnákup" localSheetId="3">#REF!</definedName>
    <definedName name="SWnákup" localSheetId="2">#REF!</definedName>
    <definedName name="SWnákup">#REF!</definedName>
    <definedName name="SWprodej" localSheetId="0">#REF!</definedName>
    <definedName name="SWprodej" localSheetId="4">#REF!</definedName>
    <definedName name="SWprodej" localSheetId="5">#REF!</definedName>
    <definedName name="SWprodej" localSheetId="6">#REF!</definedName>
    <definedName name="SWprodej" localSheetId="7">#REF!</definedName>
    <definedName name="SWprodej" localSheetId="3">#REF!</definedName>
    <definedName name="SWprodej" localSheetId="2">#REF!</definedName>
    <definedName name="SWprodej">#REF!</definedName>
    <definedName name="sz_be" localSheetId="4">#REF!</definedName>
    <definedName name="sz_be" localSheetId="5">#REF!</definedName>
    <definedName name="sz_be" localSheetId="6">#REF!</definedName>
    <definedName name="sz_be" localSheetId="7">#REF!</definedName>
    <definedName name="sz_be" localSheetId="3">#REF!</definedName>
    <definedName name="sz_be" localSheetId="2">#REF!</definedName>
    <definedName name="sz_be">#REF!</definedName>
    <definedName name="sz_ma" localSheetId="4">#REF!</definedName>
    <definedName name="sz_ma" localSheetId="5">#REF!</definedName>
    <definedName name="sz_ma" localSheetId="6">#REF!</definedName>
    <definedName name="sz_ma" localSheetId="7">#REF!</definedName>
    <definedName name="sz_ma" localSheetId="3">#REF!</definedName>
    <definedName name="sz_ma" localSheetId="2">#REF!</definedName>
    <definedName name="sz_ma">#REF!</definedName>
    <definedName name="sz_pf" localSheetId="4">#REF!</definedName>
    <definedName name="sz_pf" localSheetId="5">#REF!</definedName>
    <definedName name="sz_pf" localSheetId="6">#REF!</definedName>
    <definedName name="sz_pf" localSheetId="7">#REF!</definedName>
    <definedName name="sz_pf" localSheetId="3">#REF!</definedName>
    <definedName name="sz_pf" localSheetId="2">#REF!</definedName>
    <definedName name="sz_pf">#REF!</definedName>
    <definedName name="sz_sc" localSheetId="4">#REF!</definedName>
    <definedName name="sz_sc" localSheetId="5">#REF!</definedName>
    <definedName name="sz_sc" localSheetId="6">#REF!</definedName>
    <definedName name="sz_sc" localSheetId="7">#REF!</definedName>
    <definedName name="sz_sc" localSheetId="3">#REF!</definedName>
    <definedName name="sz_sc" localSheetId="2">#REF!</definedName>
    <definedName name="sz_sc">#REF!</definedName>
    <definedName name="sz_sch" localSheetId="4">#REF!</definedName>
    <definedName name="sz_sch" localSheetId="5">#REF!</definedName>
    <definedName name="sz_sch" localSheetId="6">#REF!</definedName>
    <definedName name="sz_sch" localSheetId="7">#REF!</definedName>
    <definedName name="sz_sch" localSheetId="3">#REF!</definedName>
    <definedName name="sz_sch" localSheetId="2">#REF!</definedName>
    <definedName name="sz_sch">#REF!</definedName>
    <definedName name="sz_so" localSheetId="4">#REF!</definedName>
    <definedName name="sz_so" localSheetId="5">#REF!</definedName>
    <definedName name="sz_so" localSheetId="6">#REF!</definedName>
    <definedName name="sz_so" localSheetId="7">#REF!</definedName>
    <definedName name="sz_so" localSheetId="3">#REF!</definedName>
    <definedName name="sz_so" localSheetId="2">#REF!</definedName>
    <definedName name="sz_so">#REF!</definedName>
    <definedName name="sz_sp" localSheetId="4">#REF!</definedName>
    <definedName name="sz_sp" localSheetId="5">#REF!</definedName>
    <definedName name="sz_sp" localSheetId="6">#REF!</definedName>
    <definedName name="sz_sp" localSheetId="7">#REF!</definedName>
    <definedName name="sz_sp" localSheetId="3">#REF!</definedName>
    <definedName name="sz_sp" localSheetId="2">#REF!</definedName>
    <definedName name="sz_sp">#REF!</definedName>
    <definedName name="sz_st" localSheetId="4">#REF!</definedName>
    <definedName name="sz_st" localSheetId="5">#REF!</definedName>
    <definedName name="sz_st" localSheetId="6">#REF!</definedName>
    <definedName name="sz_st" localSheetId="7">#REF!</definedName>
    <definedName name="sz_st" localSheetId="3">#REF!</definedName>
    <definedName name="sz_st" localSheetId="2">#REF!</definedName>
    <definedName name="sz_st">#REF!</definedName>
    <definedName name="T1_12" localSheetId="0">#REF!</definedName>
    <definedName name="T1_12" localSheetId="4">#REF!</definedName>
    <definedName name="T1_12" localSheetId="5">#REF!</definedName>
    <definedName name="T1_12" localSheetId="6">#REF!</definedName>
    <definedName name="T1_12" localSheetId="7">#REF!</definedName>
    <definedName name="T1_12" localSheetId="3">#REF!</definedName>
    <definedName name="T1_12" localSheetId="2">#REF!</definedName>
    <definedName name="T1_12">#REF!</definedName>
    <definedName name="T1_34" localSheetId="0">#REF!</definedName>
    <definedName name="T1_34" localSheetId="4">#REF!</definedName>
    <definedName name="T1_34" localSheetId="5">#REF!</definedName>
    <definedName name="T1_34" localSheetId="6">#REF!</definedName>
    <definedName name="T1_34" localSheetId="7">#REF!</definedName>
    <definedName name="T1_34" localSheetId="3">#REF!</definedName>
    <definedName name="T1_34" localSheetId="2">#REF!</definedName>
    <definedName name="T1_34">#REF!</definedName>
    <definedName name="T1_50" localSheetId="0">#REF!</definedName>
    <definedName name="T1_50" localSheetId="4">#REF!</definedName>
    <definedName name="T1_50" localSheetId="5">#REF!</definedName>
    <definedName name="T1_50" localSheetId="6">#REF!</definedName>
    <definedName name="T1_50" localSheetId="7">#REF!</definedName>
    <definedName name="T1_50" localSheetId="3">#REF!</definedName>
    <definedName name="T1_50" localSheetId="2">#REF!</definedName>
    <definedName name="T1_50">#REF!</definedName>
    <definedName name="tłu" localSheetId="4">#REF!</definedName>
    <definedName name="tłu" localSheetId="5">#REF!</definedName>
    <definedName name="tłu" localSheetId="6">#REF!</definedName>
    <definedName name="tłu" localSheetId="7">#REF!</definedName>
    <definedName name="tłu" localSheetId="3">#REF!</definedName>
    <definedName name="tłu" localSheetId="2">#REF!</definedName>
    <definedName name="tłu">#REF!</definedName>
    <definedName name="Typ" localSheetId="2">([1]MaR!$C$151:$C$161,[1]MaR!$C$44:$C$143)</definedName>
    <definedName name="Typ">([3]MaR!$C$151:$C$161,[3]MaR!$C$44:$C$143)</definedName>
    <definedName name="Typ_2" localSheetId="2">([1]MaR!$C$151:$C$161,[1]MaR!$C$44:$C$143)</definedName>
    <definedName name="Typ_2">([3]MaR!$C$151:$C$161,[3]MaR!$C$44:$C$143)</definedName>
    <definedName name="u" localSheetId="0">'[8]Roboty sanitarne'!#REF!</definedName>
    <definedName name="u" localSheetId="4">'[8]Roboty sanitarne'!#REF!</definedName>
    <definedName name="u" localSheetId="5">'[8]Roboty sanitarne'!#REF!</definedName>
    <definedName name="u" localSheetId="6">'[8]Roboty sanitarne'!#REF!</definedName>
    <definedName name="u" localSheetId="7">'[8]Roboty sanitarne'!#REF!</definedName>
    <definedName name="u" localSheetId="3">'[8]Roboty sanitarne'!#REF!</definedName>
    <definedName name="u" localSheetId="2">'[8]Roboty sanitarne'!#REF!</definedName>
    <definedName name="u">'[8]Roboty sanitarne'!#REF!</definedName>
    <definedName name="usd" localSheetId="0">#REF!</definedName>
    <definedName name="usd" localSheetId="4">#REF!</definedName>
    <definedName name="usd" localSheetId="5">#REF!</definedName>
    <definedName name="usd" localSheetId="6">#REF!</definedName>
    <definedName name="usd" localSheetId="7">#REF!</definedName>
    <definedName name="usd" localSheetId="3">#REF!</definedName>
    <definedName name="usd" localSheetId="2">#REF!</definedName>
    <definedName name="usd">#REF!</definedName>
    <definedName name="uyrury">[1]MaR!#REF!</definedName>
    <definedName name="Vodorovné_konstrukce" localSheetId="0">'[5]SO 51.4 Výkaz výměr'!#REF!</definedName>
    <definedName name="Vodorovné_konstrukce" localSheetId="4">'[5]SO 51.4 Výkaz výměr'!#REF!</definedName>
    <definedName name="Vodorovné_konstrukce" localSheetId="5">'[5]SO 51.4 Výkaz výměr'!#REF!</definedName>
    <definedName name="Vodorovné_konstrukce" localSheetId="1">'[5]SO 51.4 Výkaz výměr'!#REF!</definedName>
    <definedName name="Vodorovné_konstrukce" localSheetId="6">'[5]SO 51.4 Výkaz výměr'!#REF!</definedName>
    <definedName name="Vodorovné_konstrukce" localSheetId="7">'[5]SO 51.4 Výkaz výměr'!#REF!</definedName>
    <definedName name="Vodorovné_konstrukce" localSheetId="3">'[5]SO 51.4 Výkaz výměr'!#REF!</definedName>
    <definedName name="Vodorovné_konstrukce" localSheetId="2">'[6]SO 51.4 Výkaz výměr'!#REF!</definedName>
    <definedName name="Vodorovné_konstrukce">'[5]SO 51.4 Výkaz výměr'!#REF!</definedName>
    <definedName name="VZT" localSheetId="0">#REF!</definedName>
    <definedName name="VZT" localSheetId="4">#REF!</definedName>
    <definedName name="VZT" localSheetId="5">#REF!</definedName>
    <definedName name="VZT" localSheetId="6">#REF!</definedName>
    <definedName name="VZT" localSheetId="7">#REF!</definedName>
    <definedName name="VZT" localSheetId="3">#REF!</definedName>
    <definedName name="VZT" localSheetId="2">#REF!</definedName>
    <definedName name="VZT">#REF!</definedName>
    <definedName name="Základy" localSheetId="0">'[5]SO 51.4 Výkaz výměr'!#REF!</definedName>
    <definedName name="Základy" localSheetId="4">'[5]SO 51.4 Výkaz výměr'!#REF!</definedName>
    <definedName name="Základy" localSheetId="5">'[5]SO 51.4 Výkaz výměr'!#REF!</definedName>
    <definedName name="Základy" localSheetId="1">'[5]SO 51.4 Výkaz výměr'!#REF!</definedName>
    <definedName name="Základy" localSheetId="6">'[5]SO 51.4 Výkaz výměr'!#REF!</definedName>
    <definedName name="Základy" localSheetId="7">'[5]SO 51.4 Výkaz výměr'!#REF!</definedName>
    <definedName name="Základy" localSheetId="3">'[5]SO 51.4 Výkaz výměr'!#REF!</definedName>
    <definedName name="Základy" localSheetId="2">'[6]SO 51.4 Výkaz výměr'!#REF!</definedName>
    <definedName name="Základy">'[5]SO 51.4 Výkaz výměr'!#REF!</definedName>
    <definedName name="zb" localSheetId="0">#REF!</definedName>
    <definedName name="zb" localSheetId="4">#REF!</definedName>
    <definedName name="zb" localSheetId="5">#REF!</definedName>
    <definedName name="zb" localSheetId="6">#REF!</definedName>
    <definedName name="zb" localSheetId="7">#REF!</definedName>
    <definedName name="zb" localSheetId="3">#REF!</definedName>
    <definedName name="zb" localSheetId="2">#REF!</definedName>
    <definedName name="zb">#REF!</definedName>
    <definedName name="zb_be" localSheetId="0">#REF!</definedName>
    <definedName name="zb_be" localSheetId="4">#REF!</definedName>
    <definedName name="zb_be" localSheetId="5">#REF!</definedName>
    <definedName name="zb_be" localSheetId="6">#REF!</definedName>
    <definedName name="zb_be" localSheetId="7">#REF!</definedName>
    <definedName name="zb_be" localSheetId="3">#REF!</definedName>
    <definedName name="zb_be" localSheetId="2">#REF!</definedName>
    <definedName name="zb_be">#REF!</definedName>
    <definedName name="zb_la" localSheetId="0">#REF!</definedName>
    <definedName name="zb_la" localSheetId="4">#REF!</definedName>
    <definedName name="zb_la" localSheetId="5">#REF!</definedName>
    <definedName name="zb_la" localSheetId="6">#REF!</definedName>
    <definedName name="zb_la" localSheetId="7">#REF!</definedName>
    <definedName name="zb_la" localSheetId="3">#REF!</definedName>
    <definedName name="zb_la" localSheetId="2">#REF!</definedName>
    <definedName name="zb_la">#REF!</definedName>
    <definedName name="zb_ła" localSheetId="4">#REF!</definedName>
    <definedName name="zb_ła" localSheetId="5">#REF!</definedName>
    <definedName name="zb_ła" localSheetId="6">#REF!</definedName>
    <definedName name="zb_ła" localSheetId="7">#REF!</definedName>
    <definedName name="zb_ła" localSheetId="3">#REF!</definedName>
    <definedName name="zb_ła" localSheetId="2">#REF!</definedName>
    <definedName name="zb_ła">#REF!</definedName>
    <definedName name="zb_ma" localSheetId="4">#REF!</definedName>
    <definedName name="zb_ma" localSheetId="5">#REF!</definedName>
    <definedName name="zb_ma" localSheetId="6">#REF!</definedName>
    <definedName name="zb_ma" localSheetId="7">#REF!</definedName>
    <definedName name="zb_ma" localSheetId="3">#REF!</definedName>
    <definedName name="zb_ma" localSheetId="2">#REF!</definedName>
    <definedName name="zb_ma">#REF!</definedName>
    <definedName name="zb_pf" localSheetId="4">#REF!</definedName>
    <definedName name="zb_pf" localSheetId="5">#REF!</definedName>
    <definedName name="zb_pf" localSheetId="6">#REF!</definedName>
    <definedName name="zb_pf" localSheetId="7">#REF!</definedName>
    <definedName name="zb_pf" localSheetId="3">#REF!</definedName>
    <definedName name="zb_pf" localSheetId="2">#REF!</definedName>
    <definedName name="zb_pf">#REF!</definedName>
    <definedName name="zb_rg" localSheetId="4">#REF!</definedName>
    <definedName name="zb_rg" localSheetId="5">#REF!</definedName>
    <definedName name="zb_rg" localSheetId="6">#REF!</definedName>
    <definedName name="zb_rg" localSheetId="7">#REF!</definedName>
    <definedName name="zb_rg" localSheetId="3">#REF!</definedName>
    <definedName name="zb_rg" localSheetId="2">#REF!</definedName>
    <definedName name="zb_rg">#REF!</definedName>
    <definedName name="zb_sc" localSheetId="4">#REF!</definedName>
    <definedName name="zb_sc" localSheetId="5">#REF!</definedName>
    <definedName name="zb_sc" localSheetId="6">#REF!</definedName>
    <definedName name="zb_sc" localSheetId="7">#REF!</definedName>
    <definedName name="zb_sc" localSheetId="3">#REF!</definedName>
    <definedName name="zb_sc" localSheetId="2">#REF!</definedName>
    <definedName name="zb_sc">#REF!</definedName>
    <definedName name="zb_sch" localSheetId="4">#REF!</definedName>
    <definedName name="zb_sch" localSheetId="5">#REF!</definedName>
    <definedName name="zb_sch" localSheetId="6">#REF!</definedName>
    <definedName name="zb_sch" localSheetId="7">#REF!</definedName>
    <definedName name="zb_sch" localSheetId="3">#REF!</definedName>
    <definedName name="zb_sch" localSheetId="2">#REF!</definedName>
    <definedName name="zb_sch">#REF!</definedName>
    <definedName name="zb_sp" localSheetId="4">#REF!</definedName>
    <definedName name="zb_sp" localSheetId="5">#REF!</definedName>
    <definedName name="zb_sp" localSheetId="6">#REF!</definedName>
    <definedName name="zb_sp" localSheetId="7">#REF!</definedName>
    <definedName name="zb_sp" localSheetId="3">#REF!</definedName>
    <definedName name="zb_sp" localSheetId="2">#REF!</definedName>
    <definedName name="zb_sp">#REF!</definedName>
    <definedName name="zb_st" localSheetId="4">#REF!</definedName>
    <definedName name="zb_st" localSheetId="5">#REF!</definedName>
    <definedName name="zb_st" localSheetId="6">#REF!</definedName>
    <definedName name="zb_st" localSheetId="7">#REF!</definedName>
    <definedName name="zb_st" localSheetId="3">#REF!</definedName>
    <definedName name="zb_st" localSheetId="2">#REF!</definedName>
    <definedName name="zb_st">#REF!</definedName>
    <definedName name="zb_stop" localSheetId="4">#REF!</definedName>
    <definedName name="zb_stop" localSheetId="5">#REF!</definedName>
    <definedName name="zb_stop" localSheetId="6">#REF!</definedName>
    <definedName name="zb_stop" localSheetId="7">#REF!</definedName>
    <definedName name="zb_stop" localSheetId="3">#REF!</definedName>
    <definedName name="zb_stop" localSheetId="2">#REF!</definedName>
    <definedName name="zb_stop">#REF!</definedName>
    <definedName name="Zemní_práce" localSheetId="0">'[5]SO 51.4 Výkaz výměr'!#REF!</definedName>
    <definedName name="Zemní_práce" localSheetId="4">'[5]SO 51.4 Výkaz výměr'!#REF!</definedName>
    <definedName name="Zemní_práce" localSheetId="5">'[5]SO 51.4 Výkaz výměr'!#REF!</definedName>
    <definedName name="Zemní_práce" localSheetId="1">'[5]SO 51.4 Výkaz výměr'!#REF!</definedName>
    <definedName name="Zemní_práce" localSheetId="6">'[5]SO 51.4 Výkaz výměr'!#REF!</definedName>
    <definedName name="Zemní_práce" localSheetId="7">'[5]SO 51.4 Výkaz výměr'!#REF!</definedName>
    <definedName name="Zemní_práce" localSheetId="3">'[5]SO 51.4 Výkaz výměr'!#REF!</definedName>
    <definedName name="Zemní_práce" localSheetId="2">'[6]SO 51.4 Výkaz výměr'!#REF!</definedName>
    <definedName name="Zemní_práce">'[5]SO 51.4 Výkaz výměr'!#REF!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11" i="1" l="1"/>
  <c r="E110" i="1"/>
  <c r="E108" i="1"/>
  <c r="E106" i="1"/>
  <c r="E105" i="1"/>
  <c r="G86" i="1" l="1"/>
  <c r="G87" i="1"/>
  <c r="E25" i="10" l="1"/>
  <c r="G25" i="10" s="1"/>
  <c r="G34" i="10"/>
  <c r="G33" i="10"/>
  <c r="G32" i="10"/>
  <c r="G31" i="10"/>
  <c r="G30" i="10"/>
  <c r="G27" i="10"/>
  <c r="G24" i="10"/>
  <c r="G23" i="10"/>
  <c r="E22" i="10"/>
  <c r="G22" i="10" s="1"/>
  <c r="G20" i="10"/>
  <c r="G19" i="10"/>
  <c r="G16" i="10"/>
  <c r="E15" i="10"/>
  <c r="G15" i="10" s="1"/>
  <c r="G14" i="10"/>
  <c r="G13" i="10"/>
  <c r="G12" i="10"/>
  <c r="G11" i="10"/>
  <c r="G10" i="10"/>
  <c r="A10" i="10"/>
  <c r="E26" i="10" l="1"/>
  <c r="G26" i="10" s="1"/>
  <c r="E35" i="10"/>
  <c r="G35" i="10" s="1"/>
  <c r="G29" i="10" s="1"/>
  <c r="E17" i="10"/>
  <c r="G17" i="10" s="1"/>
  <c r="G9" i="10" s="1"/>
  <c r="G21" i="10"/>
  <c r="A11" i="10"/>
  <c r="A12" i="10" s="1"/>
  <c r="E28" i="10" l="1"/>
  <c r="G28" i="10" s="1"/>
  <c r="A13" i="10"/>
  <c r="A14" i="10" s="1"/>
  <c r="A15" i="10" s="1"/>
  <c r="G18" i="10" l="1"/>
  <c r="G37" i="10" s="1"/>
  <c r="G15" i="2" s="1"/>
  <c r="A16" i="10"/>
  <c r="A17" i="10" s="1"/>
  <c r="A19" i="10" s="1"/>
  <c r="A20" i="10" l="1"/>
  <c r="A21" i="10" l="1"/>
  <c r="A22" i="10" s="1"/>
  <c r="A23" i="10" l="1"/>
  <c r="A24" i="10" s="1"/>
  <c r="A25" i="10" l="1"/>
  <c r="A26" i="10" l="1"/>
  <c r="A27" i="10" s="1"/>
  <c r="A28" i="10" s="1"/>
  <c r="A30" i="10" l="1"/>
  <c r="A31" i="10" l="1"/>
  <c r="G20" i="7"/>
  <c r="G19" i="8"/>
  <c r="G18" i="8"/>
  <c r="G17" i="8"/>
  <c r="G16" i="8"/>
  <c r="G15" i="8"/>
  <c r="G14" i="8"/>
  <c r="G13" i="8"/>
  <c r="G12" i="8"/>
  <c r="G11" i="8"/>
  <c r="G10" i="8"/>
  <c r="G19" i="7"/>
  <c r="G18" i="7"/>
  <c r="G17" i="7"/>
  <c r="G16" i="7"/>
  <c r="G15" i="7"/>
  <c r="G14" i="7"/>
  <c r="G13" i="7"/>
  <c r="G12" i="7"/>
  <c r="G11" i="7"/>
  <c r="G10" i="7"/>
  <c r="A32" i="10" l="1"/>
  <c r="A33" i="10" s="1"/>
  <c r="G9" i="7"/>
  <c r="G21" i="7" s="1"/>
  <c r="G9" i="8"/>
  <c r="G21" i="8" s="1"/>
  <c r="G20" i="2" s="1"/>
  <c r="A34" i="10" l="1"/>
  <c r="A35" i="10" s="1"/>
  <c r="G19" i="2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8" i="4"/>
  <c r="G17" i="4"/>
  <c r="G15" i="4"/>
  <c r="G14" i="4"/>
  <c r="G13" i="4"/>
  <c r="G12" i="4"/>
  <c r="G11" i="4"/>
  <c r="G10" i="4"/>
  <c r="G92" i="4"/>
  <c r="G91" i="4"/>
  <c r="G90" i="4"/>
  <c r="G89" i="4"/>
  <c r="G88" i="4"/>
  <c r="G87" i="4"/>
  <c r="G86" i="4"/>
  <c r="G85" i="4"/>
  <c r="G84" i="4"/>
  <c r="G83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39" i="4"/>
  <c r="G38" i="4"/>
  <c r="G63" i="5"/>
  <c r="G62" i="5"/>
  <c r="G61" i="5" s="1"/>
  <c r="G60" i="5"/>
  <c r="G59" i="5"/>
  <c r="G58" i="5"/>
  <c r="G57" i="5" s="1"/>
  <c r="G56" i="5"/>
  <c r="G55" i="5"/>
  <c r="G54" i="5"/>
  <c r="G53" i="5"/>
  <c r="G52" i="5"/>
  <c r="G51" i="5"/>
  <c r="G50" i="5"/>
  <c r="G49" i="5"/>
  <c r="G48" i="5"/>
  <c r="G46" i="5"/>
  <c r="G45" i="5"/>
  <c r="G44" i="5"/>
  <c r="G43" i="5"/>
  <c r="G42" i="5"/>
  <c r="G41" i="5"/>
  <c r="G40" i="5"/>
  <c r="G39" i="5"/>
  <c r="G38" i="5"/>
  <c r="G36" i="5"/>
  <c r="G35" i="5"/>
  <c r="G34" i="5"/>
  <c r="G33" i="5"/>
  <c r="G32" i="5"/>
  <c r="G31" i="5"/>
  <c r="G30" i="5"/>
  <c r="G29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3" i="5"/>
  <c r="G12" i="5"/>
  <c r="G11" i="5"/>
  <c r="A11" i="5"/>
  <c r="A12" i="5" s="1"/>
  <c r="G10" i="5"/>
  <c r="G100" i="4"/>
  <c r="G99" i="4"/>
  <c r="G97" i="4"/>
  <c r="G96" i="4"/>
  <c r="G95" i="4"/>
  <c r="G94" i="4"/>
  <c r="G60" i="4"/>
  <c r="G59" i="4"/>
  <c r="G58" i="4"/>
  <c r="G57" i="4"/>
  <c r="G56" i="4"/>
  <c r="G55" i="4"/>
  <c r="G54" i="4"/>
  <c r="G53" i="4"/>
  <c r="G51" i="4"/>
  <c r="G50" i="4"/>
  <c r="G49" i="4"/>
  <c r="G48" i="4"/>
  <c r="G47" i="4"/>
  <c r="G46" i="4"/>
  <c r="G45" i="4"/>
  <c r="G44" i="4"/>
  <c r="G43" i="4"/>
  <c r="G42" i="4"/>
  <c r="G41" i="4"/>
  <c r="G40" i="4"/>
  <c r="G37" i="4"/>
  <c r="G36" i="4"/>
  <c r="G35" i="4"/>
  <c r="A11" i="4"/>
  <c r="A12" i="4" s="1"/>
  <c r="A13" i="4" s="1"/>
  <c r="G26" i="3"/>
  <c r="G25" i="3"/>
  <c r="G24" i="3"/>
  <c r="G22" i="3"/>
  <c r="G21" i="3" s="1"/>
  <c r="G20" i="3"/>
  <c r="G19" i="3"/>
  <c r="G18" i="3"/>
  <c r="G17" i="3" s="1"/>
  <c r="G16" i="3"/>
  <c r="G15" i="3"/>
  <c r="G14" i="3"/>
  <c r="G12" i="3"/>
  <c r="G11" i="3"/>
  <c r="A11" i="3"/>
  <c r="A12" i="3" s="1"/>
  <c r="G10" i="3"/>
  <c r="G9" i="3" s="1"/>
  <c r="G98" i="4" l="1"/>
  <c r="A14" i="3"/>
  <c r="G52" i="4"/>
  <c r="G28" i="5"/>
  <c r="G37" i="5"/>
  <c r="G93" i="4"/>
  <c r="G34" i="4"/>
  <c r="G19" i="4"/>
  <c r="G82" i="4"/>
  <c r="G47" i="5"/>
  <c r="G14" i="5"/>
  <c r="G9" i="4"/>
  <c r="G9" i="5"/>
  <c r="G65" i="5" s="1"/>
  <c r="G18" i="2" s="1"/>
  <c r="G13" i="3"/>
  <c r="G16" i="4"/>
  <c r="G23" i="3"/>
  <c r="A13" i="5"/>
  <c r="A14" i="4"/>
  <c r="A15" i="4" s="1"/>
  <c r="A17" i="4" s="1"/>
  <c r="A15" i="3"/>
  <c r="G146" i="1"/>
  <c r="G152" i="1"/>
  <c r="G136" i="1"/>
  <c r="G135" i="1"/>
  <c r="G105" i="1"/>
  <c r="G104" i="1"/>
  <c r="G103" i="1"/>
  <c r="G102" i="1"/>
  <c r="G100" i="1"/>
  <c r="G99" i="1"/>
  <c r="G98" i="1"/>
  <c r="G97" i="1"/>
  <c r="G96" i="1"/>
  <c r="G95" i="1"/>
  <c r="G94" i="1"/>
  <c r="G93" i="1"/>
  <c r="G92" i="1"/>
  <c r="G91" i="1"/>
  <c r="G90" i="1"/>
  <c r="G23" i="1"/>
  <c r="G22" i="1"/>
  <c r="G21" i="1"/>
  <c r="G20" i="1"/>
  <c r="G19" i="1"/>
  <c r="G28" i="3" l="1"/>
  <c r="G16" i="2" s="1"/>
  <c r="G102" i="4"/>
  <c r="G17" i="2" s="1"/>
  <c r="A16" i="3"/>
  <c r="A18" i="3" s="1"/>
  <c r="A15" i="5"/>
  <c r="A16" i="5" s="1"/>
  <c r="A18" i="4"/>
  <c r="A19" i="3" l="1"/>
  <c r="A20" i="3" s="1"/>
  <c r="A22" i="3" s="1"/>
  <c r="A17" i="5"/>
  <c r="A20" i="4"/>
  <c r="A24" i="3" l="1"/>
  <c r="A25" i="3" s="1"/>
  <c r="A26" i="3" s="1"/>
  <c r="A18" i="5"/>
  <c r="A19" i="5"/>
  <c r="A21" i="4"/>
  <c r="A22" i="4" s="1"/>
  <c r="G130" i="1"/>
  <c r="G129" i="1"/>
  <c r="A20" i="5" l="1"/>
  <c r="A21" i="5" s="1"/>
  <c r="A23" i="4"/>
  <c r="G128" i="1"/>
  <c r="G127" i="1"/>
  <c r="G126" i="1"/>
  <c r="G125" i="1"/>
  <c r="G124" i="1"/>
  <c r="G123" i="1"/>
  <c r="G122" i="1"/>
  <c r="G121" i="1"/>
  <c r="A11" i="1"/>
  <c r="G162" i="1"/>
  <c r="G161" i="1"/>
  <c r="G160" i="1" s="1"/>
  <c r="G159" i="1"/>
  <c r="G158" i="1"/>
  <c r="G157" i="1"/>
  <c r="G155" i="1"/>
  <c r="G154" i="1" s="1"/>
  <c r="G153" i="1"/>
  <c r="G151" i="1"/>
  <c r="G150" i="1" s="1"/>
  <c r="G149" i="1"/>
  <c r="G147" i="1"/>
  <c r="G145" i="1"/>
  <c r="G144" i="1"/>
  <c r="G143" i="1"/>
  <c r="G142" i="1"/>
  <c r="G141" i="1"/>
  <c r="G140" i="1"/>
  <c r="G139" i="1"/>
  <c r="G138" i="1"/>
  <c r="G134" i="1"/>
  <c r="G133" i="1"/>
  <c r="G132" i="1"/>
  <c r="G119" i="1"/>
  <c r="G118" i="1"/>
  <c r="G117" i="1"/>
  <c r="G116" i="1"/>
  <c r="G115" i="1"/>
  <c r="G114" i="1"/>
  <c r="G113" i="1"/>
  <c r="G111" i="1"/>
  <c r="G110" i="1"/>
  <c r="G108" i="1"/>
  <c r="G107" i="1" s="1"/>
  <c r="G106" i="1"/>
  <c r="G101" i="1" s="1"/>
  <c r="G89" i="1"/>
  <c r="G88" i="1"/>
  <c r="G85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49" i="1"/>
  <c r="G48" i="1"/>
  <c r="G47" i="1"/>
  <c r="G46" i="1"/>
  <c r="G45" i="1"/>
  <c r="G44" i="1"/>
  <c r="G43" i="1"/>
  <c r="G42" i="1"/>
  <c r="G41" i="1"/>
  <c r="G40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4" i="1"/>
  <c r="G18" i="1"/>
  <c r="G17" i="1"/>
  <c r="G16" i="1"/>
  <c r="G15" i="1"/>
  <c r="G14" i="1"/>
  <c r="G13" i="1"/>
  <c r="G12" i="1"/>
  <c r="G11" i="1"/>
  <c r="G66" i="1" l="1"/>
  <c r="G112" i="1"/>
  <c r="G50" i="1"/>
  <c r="G84" i="1"/>
  <c r="G25" i="1"/>
  <c r="G137" i="1"/>
  <c r="G120" i="1"/>
  <c r="G109" i="1"/>
  <c r="G39" i="1"/>
  <c r="G131" i="1"/>
  <c r="G156" i="1"/>
  <c r="A22" i="5"/>
  <c r="A24" i="4"/>
  <c r="A12" i="1"/>
  <c r="A13" i="1" s="1"/>
  <c r="A14" i="1" s="1"/>
  <c r="A15" i="1" s="1"/>
  <c r="G148" i="1"/>
  <c r="G10" i="1"/>
  <c r="G9" i="1" s="1"/>
  <c r="G164" i="1" s="1"/>
  <c r="A23" i="5" l="1"/>
  <c r="A24" i="5" s="1"/>
  <c r="A25" i="5" s="1"/>
  <c r="A25" i="4"/>
  <c r="A26" i="4" s="1"/>
  <c r="A27" i="4" s="1"/>
  <c r="A16" i="1"/>
  <c r="G14" i="2"/>
  <c r="I21" i="2" l="1"/>
  <c r="A26" i="5"/>
  <c r="A27" i="5" s="1"/>
  <c r="A28" i="4"/>
  <c r="A17" i="1"/>
  <c r="A18" i="1" s="1"/>
  <c r="G10" i="2" l="1"/>
  <c r="I11" i="2" s="1"/>
  <c r="I23" i="2" s="1"/>
  <c r="A29" i="5"/>
  <c r="A29" i="4"/>
  <c r="A19" i="1"/>
  <c r="A20" i="1" s="1"/>
  <c r="A30" i="5" l="1"/>
  <c r="A30" i="4"/>
  <c r="A21" i="1"/>
  <c r="A22" i="1" s="1"/>
  <c r="A23" i="1" s="1"/>
  <c r="A31" i="5" l="1"/>
  <c r="A31" i="4"/>
  <c r="A32" i="4" s="1"/>
  <c r="A24" i="1"/>
  <c r="A26" i="1" s="1"/>
  <c r="A32" i="5" l="1"/>
  <c r="A33" i="5" s="1"/>
  <c r="A34" i="5" s="1"/>
  <c r="A35" i="5" s="1"/>
  <c r="A33" i="4"/>
  <c r="A35" i="4" s="1"/>
  <c r="A27" i="1"/>
  <c r="A36" i="5" l="1"/>
  <c r="A38" i="5" s="1"/>
  <c r="A36" i="4"/>
  <c r="A28" i="1"/>
  <c r="A39" i="5" l="1"/>
  <c r="A37" i="4"/>
  <c r="A29" i="1"/>
  <c r="A40" i="5" l="1"/>
  <c r="A38" i="4"/>
  <c r="A30" i="1"/>
  <c r="A31" i="1" s="1"/>
  <c r="A41" i="5" l="1"/>
  <c r="A39" i="4"/>
  <c r="A40" i="4" s="1"/>
  <c r="A41" i="4" s="1"/>
  <c r="A32" i="1"/>
  <c r="A42" i="5" l="1"/>
  <c r="A42" i="4"/>
  <c r="A33" i="1"/>
  <c r="A43" i="5" l="1"/>
  <c r="A43" i="4"/>
  <c r="A34" i="1"/>
  <c r="A35" i="1" s="1"/>
  <c r="A44" i="5" l="1"/>
  <c r="A44" i="4"/>
  <c r="A36" i="1"/>
  <c r="A45" i="5" l="1"/>
  <c r="A46" i="5" s="1"/>
  <c r="A45" i="4"/>
  <c r="A46" i="4" s="1"/>
  <c r="A37" i="1"/>
  <c r="A48" i="5" l="1"/>
  <c r="A47" i="4"/>
  <c r="A38" i="1"/>
  <c r="A49" i="5" l="1"/>
  <c r="A50" i="5" s="1"/>
  <c r="A51" i="5" s="1"/>
  <c r="A48" i="4"/>
  <c r="A49" i="4" s="1"/>
  <c r="A40" i="1"/>
  <c r="A52" i="5" l="1"/>
  <c r="A50" i="4"/>
  <c r="A41" i="1"/>
  <c r="A53" i="5" l="1"/>
  <c r="A54" i="5" s="1"/>
  <c r="A51" i="4"/>
  <c r="A42" i="1"/>
  <c r="A55" i="5" l="1"/>
  <c r="A53" i="4"/>
  <c r="A43" i="1"/>
  <c r="A44" i="1" s="1"/>
  <c r="A56" i="5" l="1"/>
  <c r="A54" i="4"/>
  <c r="A45" i="1"/>
  <c r="A58" i="5" l="1"/>
  <c r="A55" i="4"/>
  <c r="A46" i="1"/>
  <c r="A59" i="5" l="1"/>
  <c r="A56" i="4"/>
  <c r="A57" i="4" s="1"/>
  <c r="A47" i="1"/>
  <c r="A60" i="5" l="1"/>
  <c r="A62" i="5"/>
  <c r="A58" i="4"/>
  <c r="A59" i="4" s="1"/>
  <c r="A48" i="1"/>
  <c r="A49" i="1" s="1"/>
  <c r="A63" i="5" l="1"/>
  <c r="A60" i="4"/>
  <c r="A51" i="1"/>
  <c r="A52" i="1" s="1"/>
  <c r="A61" i="4" l="1"/>
  <c r="A53" i="1"/>
  <c r="A54" i="1" s="1"/>
  <c r="A62" i="4" l="1"/>
  <c r="A63" i="4" s="1"/>
  <c r="A64" i="4" s="1"/>
  <c r="A55" i="1"/>
  <c r="A56" i="1" s="1"/>
  <c r="A65" i="4" l="1"/>
  <c r="A57" i="1"/>
  <c r="A66" i="4" l="1"/>
  <c r="A58" i="1"/>
  <c r="A67" i="4" l="1"/>
  <c r="A59" i="1"/>
  <c r="A60" i="1" s="1"/>
  <c r="A68" i="4" l="1"/>
  <c r="A69" i="4" s="1"/>
  <c r="A70" i="4" s="1"/>
  <c r="A61" i="1"/>
  <c r="A71" i="4" l="1"/>
  <c r="A62" i="1"/>
  <c r="A72" i="4" l="1"/>
  <c r="A63" i="1"/>
  <c r="A73" i="4" l="1"/>
  <c r="A64" i="1"/>
  <c r="A74" i="4" l="1"/>
  <c r="A65" i="1"/>
  <c r="A75" i="4" l="1"/>
  <c r="A76" i="4" s="1"/>
  <c r="A67" i="1"/>
  <c r="A77" i="4" l="1"/>
  <c r="A78" i="4" s="1"/>
  <c r="A68" i="1"/>
  <c r="A69" i="1"/>
  <c r="A79" i="4" l="1"/>
  <c r="A70" i="1"/>
  <c r="A80" i="4" l="1"/>
  <c r="A71" i="1"/>
  <c r="A81" i="4" l="1"/>
  <c r="A72" i="1"/>
  <c r="A73" i="1" s="1"/>
  <c r="A83" i="4" l="1"/>
  <c r="A74" i="1"/>
  <c r="A84" i="4" l="1"/>
  <c r="A85" i="4" s="1"/>
  <c r="A75" i="1"/>
  <c r="A86" i="4" l="1"/>
  <c r="A76" i="1"/>
  <c r="A77" i="1" s="1"/>
  <c r="A87" i="4" l="1"/>
  <c r="A78" i="1"/>
  <c r="A88" i="4" l="1"/>
  <c r="A89" i="4" s="1"/>
  <c r="A79" i="1"/>
  <c r="A90" i="4" l="1"/>
  <c r="A91" i="4"/>
  <c r="A80" i="1"/>
  <c r="A81" i="1" s="1"/>
  <c r="A92" i="4" l="1"/>
  <c r="A94" i="4" s="1"/>
  <c r="A95" i="4" s="1"/>
  <c r="A82" i="1"/>
  <c r="A83" i="1" s="1"/>
  <c r="A85" i="1" l="1"/>
  <c r="A96" i="4"/>
  <c r="A97" i="4" s="1"/>
  <c r="A86" i="1" l="1"/>
  <c r="A99" i="4"/>
  <c r="A100" i="4" s="1"/>
  <c r="A87" i="1" l="1"/>
  <c r="A88" i="1" s="1"/>
  <c r="A89" i="1" l="1"/>
  <c r="A90" i="1"/>
  <c r="A91" i="1" l="1"/>
  <c r="A92" i="1" l="1"/>
  <c r="A93" i="1" l="1"/>
  <c r="A94" i="1" l="1"/>
  <c r="A95" i="1" l="1"/>
  <c r="A96" i="1" l="1"/>
  <c r="A97" i="1" s="1"/>
  <c r="A98" i="1" s="1"/>
  <c r="A99" i="1" l="1"/>
  <c r="A100" i="1"/>
  <c r="A102" i="1" l="1"/>
  <c r="A103" i="1" s="1"/>
  <c r="A104" i="1" l="1"/>
  <c r="A105" i="1" l="1"/>
  <c r="A106" i="1" s="1"/>
  <c r="A108" i="1" l="1"/>
  <c r="A111" i="1"/>
  <c r="A110" i="1"/>
  <c r="A113" i="1" l="1"/>
  <c r="A114" i="1" s="1"/>
  <c r="A115" i="1" s="1"/>
  <c r="A116" i="1" l="1"/>
  <c r="A117" i="1" s="1"/>
  <c r="A118" i="1" s="1"/>
  <c r="A119" i="1" l="1"/>
  <c r="A121" i="1"/>
  <c r="A122" i="1" s="1"/>
  <c r="A123" i="1" l="1"/>
  <c r="A124" i="1" s="1"/>
  <c r="A125" i="1" l="1"/>
  <c r="A126" i="1"/>
  <c r="A127" i="1" s="1"/>
  <c r="A128" i="1" l="1"/>
  <c r="A129" i="1"/>
  <c r="A130" i="1" s="1"/>
  <c r="A132" i="1" l="1"/>
  <c r="A133" i="1" s="1"/>
  <c r="A134" i="1" l="1"/>
  <c r="A135" i="1" l="1"/>
  <c r="A136" i="1" l="1"/>
  <c r="A138" i="1" l="1"/>
  <c r="A139" i="1" l="1"/>
  <c r="A140" i="1" l="1"/>
  <c r="A141" i="1" l="1"/>
  <c r="A142" i="1" l="1"/>
  <c r="A143" i="1" s="1"/>
  <c r="A144" i="1" l="1"/>
  <c r="A145" i="1" s="1"/>
  <c r="A146" i="1" l="1"/>
  <c r="A147" i="1" s="1"/>
  <c r="A149" i="1" l="1"/>
  <c r="A151" i="1" s="1"/>
  <c r="A152" i="1" s="1"/>
  <c r="A153" i="1" l="1"/>
  <c r="A155" i="1" l="1"/>
  <c r="A157" i="1" l="1"/>
  <c r="A158" i="1" s="1"/>
  <c r="A159" i="1" l="1"/>
  <c r="A161" i="1" l="1"/>
  <c r="A162" i="1" s="1"/>
</calcChain>
</file>

<file path=xl/sharedStrings.xml><?xml version="1.0" encoding="utf-8"?>
<sst xmlns="http://schemas.openxmlformats.org/spreadsheetml/2006/main" count="1272" uniqueCount="734">
  <si>
    <t xml:space="preserve">Stavba:   </t>
  </si>
  <si>
    <t>Objednatel:</t>
  </si>
  <si>
    <t xml:space="preserve">Část:   </t>
  </si>
  <si>
    <t>Stavební část</t>
  </si>
  <si>
    <t xml:space="preserve">Zhotovitel:   </t>
  </si>
  <si>
    <t xml:space="preserve">Datum:   </t>
  </si>
  <si>
    <t>P.Č.</t>
  </si>
  <si>
    <t>Kód položky</t>
  </si>
  <si>
    <t>Popis</t>
  </si>
  <si>
    <t>MJ</t>
  </si>
  <si>
    <t>Množství celkem</t>
  </si>
  <si>
    <t>Cena jednotková</t>
  </si>
  <si>
    <t>Cena celkem</t>
  </si>
  <si>
    <t>1</t>
  </si>
  <si>
    <t>kus</t>
  </si>
  <si>
    <t>Výplně otvorů</t>
  </si>
  <si>
    <t>767</t>
  </si>
  <si>
    <t>m2</t>
  </si>
  <si>
    <t>m3</t>
  </si>
  <si>
    <t>m</t>
  </si>
  <si>
    <t>949101111</t>
  </si>
  <si>
    <t>Lešení pomocné pro objekty pozemních staveb s lešeňovou podlahou v do 1,9 m zatížení do 150 kg/m2</t>
  </si>
  <si>
    <t>998011002</t>
  </si>
  <si>
    <t>Přesun hmot HSV PSV</t>
  </si>
  <si>
    <t>t</t>
  </si>
  <si>
    <t>781474115</t>
  </si>
  <si>
    <t>781001</t>
  </si>
  <si>
    <t>781002</t>
  </si>
  <si>
    <t>784452910</t>
  </si>
  <si>
    <t>Malba na omítku</t>
  </si>
  <si>
    <t>784453822</t>
  </si>
  <si>
    <t>Malba na SDK</t>
  </si>
  <si>
    <t>003</t>
  </si>
  <si>
    <t>Svislé konstrukce</t>
  </si>
  <si>
    <t>006</t>
  </si>
  <si>
    <t>Úpravy povrchu</t>
  </si>
  <si>
    <t>009</t>
  </si>
  <si>
    <t>Ostatní konstrukce a práce</t>
  </si>
  <si>
    <t>099</t>
  </si>
  <si>
    <t>Přesun hmot HSV</t>
  </si>
  <si>
    <t>711</t>
  </si>
  <si>
    <t>Izolace proti vodě</t>
  </si>
  <si>
    <t>713</t>
  </si>
  <si>
    <t>Izolace tepelné</t>
  </si>
  <si>
    <t>763</t>
  </si>
  <si>
    <t>Konstrukce montované</t>
  </si>
  <si>
    <t>764</t>
  </si>
  <si>
    <t>Konstrukce klempířské</t>
  </si>
  <si>
    <t>777</t>
  </si>
  <si>
    <t>Podlahy lité</t>
  </si>
  <si>
    <t>781</t>
  </si>
  <si>
    <t>Obklady keramické</t>
  </si>
  <si>
    <t>784</t>
  </si>
  <si>
    <t>Malby</t>
  </si>
  <si>
    <t>Celkem bez DPH</t>
  </si>
  <si>
    <t>001</t>
  </si>
  <si>
    <t>Zemní práce</t>
  </si>
  <si>
    <t>121101101</t>
  </si>
  <si>
    <t>Sejmutí ornice s přemístěním na vzdálenost do 50 m</t>
  </si>
  <si>
    <t>132201101</t>
  </si>
  <si>
    <t>Hloubení rýh š do 600 mm v hornině tř. 3 objemu do 100 m3</t>
  </si>
  <si>
    <t>131201102</t>
  </si>
  <si>
    <t>Hloubení jam nezapažených v hornině tř. 3 objemu do 1000 m3</t>
  </si>
  <si>
    <t>162701105</t>
  </si>
  <si>
    <t>Vodorovné přemístění do 10000 m výkopku/sypaniny z horniny tř. 1 až 4</t>
  </si>
  <si>
    <t>162701109</t>
  </si>
  <si>
    <t>Příplatek k vodorovnému přemístění výkopku/sypaniny z horniny tř. 1 až 4 ZKD 1000 m přes 10000 m</t>
  </si>
  <si>
    <t>171201201</t>
  </si>
  <si>
    <t>171201211</t>
  </si>
  <si>
    <t>Poplatek za uložení odpadu ze sypaniny na skládce (skládkovné)</t>
  </si>
  <si>
    <t>162701101</t>
  </si>
  <si>
    <t>Vodorovné přemístění výkopku na meziskládku a zpět do zásypů</t>
  </si>
  <si>
    <t>167101102</t>
  </si>
  <si>
    <t>Nakládání výkopku z hornin tř. 1 až 4 přes 100 m3</t>
  </si>
  <si>
    <t>174101101</t>
  </si>
  <si>
    <t>Zásyp jam, šachet rýh nebo kolem objektů sypaninou se zhutněním</t>
  </si>
  <si>
    <t>002</t>
  </si>
  <si>
    <t>Základy</t>
  </si>
  <si>
    <t>271571112</t>
  </si>
  <si>
    <t>Polštáře zhutněné pod základy ze štěrkopísku</t>
  </si>
  <si>
    <t>212755214</t>
  </si>
  <si>
    <t>21200001</t>
  </si>
  <si>
    <t>273321116</t>
  </si>
  <si>
    <t>Základové desky ze ŽB C 20/25</t>
  </si>
  <si>
    <t>273351215</t>
  </si>
  <si>
    <t>Zřízení bednění stěn základových desek</t>
  </si>
  <si>
    <t>273351216</t>
  </si>
  <si>
    <t>Odstranění bednění stěn základových desek</t>
  </si>
  <si>
    <t>273362021</t>
  </si>
  <si>
    <t>Výztuž základových desek svařovanými sítěmi Kari</t>
  </si>
  <si>
    <t>279113134</t>
  </si>
  <si>
    <t>Základová zeď tl do 300 mm z tvárnic ztraceného bednění včetně výplně z betonu tř. C 20/25</t>
  </si>
  <si>
    <t>279361821</t>
  </si>
  <si>
    <t>Výztuž základových zdí nosných betonářskou ocelí 10 505</t>
  </si>
  <si>
    <t>317168132</t>
  </si>
  <si>
    <t>Překlad keramický vysoký v 23,8 cm dl 150 cm</t>
  </si>
  <si>
    <t>317168133</t>
  </si>
  <si>
    <t>Překlad keramický vysoký v 23,8 cm dl 175 cm</t>
  </si>
  <si>
    <t>004</t>
  </si>
  <si>
    <t>Vodorovné konstrukce</t>
  </si>
  <si>
    <t>417321414</t>
  </si>
  <si>
    <t>417351115</t>
  </si>
  <si>
    <t>Zřízení bednění ztužujících věnců</t>
  </si>
  <si>
    <t>417351116</t>
  </si>
  <si>
    <t>Odstranění bednění ztužujících věnců</t>
  </si>
  <si>
    <t>417361821</t>
  </si>
  <si>
    <t>Výztuž ztužujících pásů a věnců betonářskou ocelí 10 505</t>
  </si>
  <si>
    <t>434351141</t>
  </si>
  <si>
    <t>Zřízení bednění stupňů přímočarých schodišť</t>
  </si>
  <si>
    <t>434351142</t>
  </si>
  <si>
    <t>Odstranění bednění stupňů přímočarých schodišť</t>
  </si>
  <si>
    <t>622541031</t>
  </si>
  <si>
    <t>612321141</t>
  </si>
  <si>
    <t>Vápenocementová omítka štuková dvouvrstvá vnitřních stěn nanášená ručně</t>
  </si>
  <si>
    <t>612321121</t>
  </si>
  <si>
    <t>Vápenocementová omítka hladká jednovrstvá vnitřních stěn nanášená ručně - pod obklad</t>
  </si>
  <si>
    <t>632441113</t>
  </si>
  <si>
    <t>Potěr anhydritový samonivelační tl do 40 mm ze suchých směsí</t>
  </si>
  <si>
    <t>941311111</t>
  </si>
  <si>
    <t>Montáž lešení řadového modulového lehkého zatížení do 200 kg/m2 š do 0,9 m v do 10 m</t>
  </si>
  <si>
    <t>941311211</t>
  </si>
  <si>
    <t>Příplatek k lešení řadovému modulovému lehkému š 0,9 m v do 25 m za první a ZKD den použití</t>
  </si>
  <si>
    <t>941311811</t>
  </si>
  <si>
    <t>Demontáž lešení řadového modulového lehkého zatížení do 200 kg/m2 š do 0,9 m v do 10 m</t>
  </si>
  <si>
    <t>711001001</t>
  </si>
  <si>
    <t>712</t>
  </si>
  <si>
    <t>Povlakové krytiny</t>
  </si>
  <si>
    <t>712001001</t>
  </si>
  <si>
    <t>712001002</t>
  </si>
  <si>
    <t>713121111</t>
  </si>
  <si>
    <t>Montáž izolace tepelné podlah volně kladenými rohožemi, pásy, dílci, deskami 1 vrstva</t>
  </si>
  <si>
    <t>28372204</t>
  </si>
  <si>
    <t>Deska EPS 100 Z tl. 100 mm - dodávka</t>
  </si>
  <si>
    <t>28372201</t>
  </si>
  <si>
    <t>Deska EPS 100 Z tl. 50 mm - dodávka</t>
  </si>
  <si>
    <t>713141131</t>
  </si>
  <si>
    <t>Konstrukce zámečnické</t>
  </si>
  <si>
    <t>776</t>
  </si>
  <si>
    <t>Podlahy povlakové</t>
  </si>
  <si>
    <t>776222111</t>
  </si>
  <si>
    <t>28411000</t>
  </si>
  <si>
    <t>Montáž obkladů vnitřních keramických hladkých do 25 ks/m2 lepených flexibilním lepidlem</t>
  </si>
  <si>
    <t>761</t>
  </si>
  <si>
    <t>Rekapitulace</t>
  </si>
  <si>
    <t xml:space="preserve">Stavba : </t>
  </si>
  <si>
    <t xml:space="preserve">Datum : </t>
  </si>
  <si>
    <t xml:space="preserve">Objednavatel : </t>
  </si>
  <si>
    <t xml:space="preserve">Projektant : </t>
  </si>
  <si>
    <t xml:space="preserve">Zhotovitel : </t>
  </si>
  <si>
    <t xml:space="preserve">Zpracoval : </t>
  </si>
  <si>
    <t>Část</t>
  </si>
  <si>
    <t>Druh nákladů</t>
  </si>
  <si>
    <t>Náklad v Kč</t>
  </si>
  <si>
    <t>1)</t>
  </si>
  <si>
    <t>Vedlejší náklady</t>
  </si>
  <si>
    <t>Provoz a zařízení staveniště, doprava dělníků na stavbu a ostatní náklady</t>
  </si>
  <si>
    <t>Vedlejší náklady celkem</t>
  </si>
  <si>
    <t>2)</t>
  </si>
  <si>
    <t xml:space="preserve">Objekty </t>
  </si>
  <si>
    <t>ZTI</t>
  </si>
  <si>
    <t>Vytápění</t>
  </si>
  <si>
    <t>Objekty celkem</t>
  </si>
  <si>
    <t>Cena CELKEM bez DPH</t>
  </si>
  <si>
    <t xml:space="preserve">Při vyplňování výkazu výměr je nutné respektovat dále uvedené pokyny: </t>
  </si>
  <si>
    <t>1) Při zpracování nabídky je nutné využít všech částí (dílů) projektu pro výběr zhotovitele.</t>
  </si>
  <si>
    <t xml:space="preserve">2) Každá uchazečem vyplněná položka musí obsahovat veškeré technicky a logicky dovoditelné součásti dodávky a montáže. </t>
  </si>
  <si>
    <t>3) Jednotkové ceny položek stavebních prací objektů budou zahrnovat veškeré náklady zhotovitele, související s realizací díla, provedení všech zkoušek, atestů a revizí, prokazujících dodržení předepsané kvality a parametrů díla a zajištěním dalších dokladů, předpisů a pod., které zhotovitel zajistí pro úspěšný průběh díla, přejímacího a kolaudačního řízení.</t>
  </si>
  <si>
    <t>4) Nabídka a jednotková cena zahrnuje, pokud není v jednotlivých specifikacích uvedeno jinak, dodávku a montáž materiálů a výrobků podle uvedené specifikace, vč. vnitrostaveništní a mimostaveništní dopravy, skladování, povinných zkoušek materiálů, vzorků a prací ve smyslu platných norem a předpisů. Předmětem díla a povinností zhotovitele je dále provedení veškerých kotevních a spojovacích prvků, pomocných konstrukcí, stavebních přípomocí a ostatních prací přímo nespecifikovaných v těchto podkladech a projektové dokumentaci, ale nezbytných pro zhotovení a plnou  funkčnost a požadovanou kvalitu díla.</t>
  </si>
  <si>
    <t>5) Výměry materiálů ve specifikacích jsou uvedeny v teoretické (vypočítané) výměře, náklady na prořez, ztratné nebo přesahy zohlední dodavatel v jednotkové ceně. Celkové ceny jednotlivých položek i kapitol budou odpovídat uvedené věcné náplni a výměrám v soupisu prací a dodávek.</t>
  </si>
  <si>
    <t>6) Pokud není uvedeno zvlášť, jsou součástí jednotkových cen položek veškerá lešení, montážní plošiny, zvedací mechanizmy, jeřáby a pomocné konstrukce.</t>
  </si>
  <si>
    <t xml:space="preserve">7) Dodávky a montáže uvedené v nabídce musí být, včetně veškerého souvisejícího doplňkového, podružného a montážního materiálu, tak, aby celé zařízení bylo funkční a splňovalo všechny předpisy, které se na ně vztahují  (např. hmoždinky, šrouby, upevňovací prvky, návlečky, popisky, štítky, apod.)  </t>
  </si>
  <si>
    <t>8) Do nabídky budou započítány i náklady na stavební přípomoce pro provedení technických instalací jako např. zemní práce, zásypy a obsypy, zhotovení nik, chrániček a těsnění prostupů požárních a akustických a náklady na výpomocné práce pro práce dokončovací a pro technologie včetně potřebných lešení, pažení a jiných dočasných konstrukcí. Pokud nebudou tyto práce vykázány zvlášť.</t>
  </si>
  <si>
    <t>9) Není-li v zadávacích podkladech a ve smlouvě o dílo uvedenou jinak nebo oceněno zvlášť, jsou v jednotkových cenách konstrukcí zahrnuty mimo jiné výkony:
- zakrytí (nebo jiné zajištění) konstrukcí a prací ostatních zhotovitelů před znečištěním a poškozením a odstranění zakrytí,
- vyklizení pracoviště a staveniště, odvoz zbytků materiálu, včetně souvisejících nákladů,
- opatření k zajištění bezpečnosti práce, ochranná zábradlí otvorů, volných okrajů apod.,
- opatření na ochranu zařízení před negativními vlivy počasí,např. deště, teploty apod.,
- nezbytné zábory, včetně oplocení
- veškeré pomocné práce, výkony  přípomoci, nejsou-li oceněny samostatnou položkou,</t>
  </si>
  <si>
    <t>10) Do jednotkových cen budou započítány všechny nezbytné režijní náklady stavby a náklady na závěrečný úklid stavby a okolí.</t>
  </si>
  <si>
    <t>11) V průběhu provádění prací budou respektovány všechny příslušné platné předpisy a požadavky BOZP. Náklady vyplývající z jejich dodržení jsou součástí jednotkových cen a nebudou zvlášť hrazeny.</t>
  </si>
  <si>
    <t>12) Označení výrobků konkrétním výrobcem v projektu vyjadřuje standard požadované kvality (zák. č. 137/2006 Sb., §44, odst. (11). Pokud uchazeč nabídne produkt od jiného výrobce je povinen dodržet standard technických parametrů a vzhledu a zároveň, přejímá odpovědnost za správnost náhrady a koordinaci se všemi navazujícími profesemi. Vyvolané úpravy řešení projektu zahrne uchazeč do nabídkové ceny.</t>
  </si>
  <si>
    <t>Martin Kubíček</t>
  </si>
  <si>
    <t>Součástí jednotkových cen položek musí být: .</t>
  </si>
  <si>
    <t xml:space="preserve"> - dodávka včetně montáže pokud není uvedeno jednotlivě.</t>
  </si>
  <si>
    <t xml:space="preserve"> - vnitrostaveništní přesun hmot, odvoz a likvidace vybouraného a demontovaného materiálu.</t>
  </si>
  <si>
    <t xml:space="preserve"> - příplatky na případné ztížené podmínky, které nejsou vykázány zvlášť.</t>
  </si>
  <si>
    <t xml:space="preserve">Poznámka: Uchazeč musí stanovit jednotkové ceny položek podle individuální kalkulace s využitím projektové dokumentace a zohlednit konkrétní materiálovou a konstrukční charakteristiku prací a dodávek. </t>
  </si>
  <si>
    <t>Přístavba Základní školy Český Brod</t>
  </si>
  <si>
    <t>Město Český Brod</t>
  </si>
  <si>
    <t>131203101</t>
  </si>
  <si>
    <t>Hloubení jam ručním nebo pneum nářadím v soudržných horninách tř. 3</t>
  </si>
  <si>
    <t>132202101</t>
  </si>
  <si>
    <t>Hloubení rýh š do 600 mm ručním nebo pneum nářadím v soudržných horninách tř. 3</t>
  </si>
  <si>
    <t>132201201</t>
  </si>
  <si>
    <t>Hloubení rýh š do 2000 mm v hornině tř. 3 objemu do 100 m3</t>
  </si>
  <si>
    <t>132202201</t>
  </si>
  <si>
    <t>Hloubení rýh š přes 600 do 2000 mm ručním nebo pneum nářadím v soudržných horninách tř. 3</t>
  </si>
  <si>
    <t>Uložení sypaniny na skládky a meziskládky</t>
  </si>
  <si>
    <t>181301102</t>
  </si>
  <si>
    <t>Rozprostření ornice tl vrstvy do 150 mm pl do 500 m2 v rovině nebo ve svahu do 1:5 / rozprostření sejmuté ornice v rámci pozemku</t>
  </si>
  <si>
    <t>Drenáž z trubek plastových D 100 mm</t>
  </si>
  <si>
    <t>Vyústění drenážního potrubí mimo objekt</t>
  </si>
  <si>
    <t>212972112</t>
  </si>
  <si>
    <t>Opláštění drenážních trub filtrační textilií DN 100</t>
  </si>
  <si>
    <t>274313611</t>
  </si>
  <si>
    <t>Základové pásy z betonu tř. C 16/20</t>
  </si>
  <si>
    <t>279113136</t>
  </si>
  <si>
    <t>Základová zeď tl do 500 mm z tvárnic ztraceného bednění včetně výplně z betonu tř. C 20/25</t>
  </si>
  <si>
    <t>279001001</t>
  </si>
  <si>
    <t>Napojení čela základového pasu ke stávající konstrukci - provedení vrtů, vlepení trnů chemickou kotvou vč. dodávky</t>
  </si>
  <si>
    <t>311238219</t>
  </si>
  <si>
    <t>Zdivo nosné vnější z keramických tvárnic tl 440 mm</t>
  </si>
  <si>
    <t>310239211</t>
  </si>
  <si>
    <t>Zazdívka otvorů pl do 4 m2 ve zdivu nadzákladovém cihlami pálenými na MVC</t>
  </si>
  <si>
    <t>340239212</t>
  </si>
  <si>
    <t>Zazdívka otvorů pl do 4 m2 v příčkách nebo stěnách z cihel tl 150 mm</t>
  </si>
  <si>
    <t>317234410</t>
  </si>
  <si>
    <t>Vyzdívka mezi nosníky z cihel pálených na MC</t>
  </si>
  <si>
    <t>346244381</t>
  </si>
  <si>
    <t>Plentování jednostranné v do 200 mm válcovaných nosníků cihlami</t>
  </si>
  <si>
    <t>317944323</t>
  </si>
  <si>
    <t>Válcované nosníky č.14 až 22 dodatečně osazované do připravených otvorů</t>
  </si>
  <si>
    <t>13383425</t>
  </si>
  <si>
    <t>Tyč ocelová IPE, značka oceli S 235 JR, označení průřezu 140</t>
  </si>
  <si>
    <t>317998125</t>
  </si>
  <si>
    <t>Tepelná izolace mezi překlady jakékoliv výšky z polystyrénu tl 100 mm</t>
  </si>
  <si>
    <t>434311115</t>
  </si>
  <si>
    <t>Schodišťové stupně z betonu tř. C 20/25 / rampa</t>
  </si>
  <si>
    <t>Ztužující pásy a věnce ze ŽB C20/25</t>
  </si>
  <si>
    <t>417001001</t>
  </si>
  <si>
    <t>Napojení čela věnců ke stávající konstrukci - provedení vrtů, vlepení trnů chemickou kotvou vč. dodávky</t>
  </si>
  <si>
    <t>413941123</t>
  </si>
  <si>
    <t>Osazování ocelových válcovaných nosníků stropů do č. 22</t>
  </si>
  <si>
    <t>13482720</t>
  </si>
  <si>
    <t>Ocelové válcované nosníky - dodávka</t>
  </si>
  <si>
    <t>413232221</t>
  </si>
  <si>
    <t>Zazdívka zhlaví válcovaných nosníků v do 300 mm</t>
  </si>
  <si>
    <t>411354236</t>
  </si>
  <si>
    <t>Bednění stropů ztracené z hraněných trapézových vln v 50 mm plech lesklý tl 1,0 mm</t>
  </si>
  <si>
    <t>411321414</t>
  </si>
  <si>
    <t>Stropy deskové ze ŽB tř. C 25/30</t>
  </si>
  <si>
    <t>411362021</t>
  </si>
  <si>
    <t>Výztuž stropů svařovanými sítěmi Kari</t>
  </si>
  <si>
    <t>413900100</t>
  </si>
  <si>
    <t>Spřahovací trny - dodávka a montáž</t>
  </si>
  <si>
    <t>612325302</t>
  </si>
  <si>
    <t>Vápenocementová štuková omítka ostění nebo nadpraží</t>
  </si>
  <si>
    <t>612325213</t>
  </si>
  <si>
    <t>Vápenocementová hladká omítka malých ploch do 1,0 m2 na stěnách</t>
  </si>
  <si>
    <t>612325223</t>
  </si>
  <si>
    <t>Vápenocementová štuková omítka malých ploch do 1,0 m2 na stěnách</t>
  </si>
  <si>
    <t>622211041</t>
  </si>
  <si>
    <t>Montáž kontaktního zateplení vnějších stěn z polystyrénových desek tl do 200 mm</t>
  </si>
  <si>
    <t>28375954</t>
  </si>
  <si>
    <t>Deska fasádní polystyrénová EPS 70 F 1000 x 500 x 200 mm - dodávka</t>
  </si>
  <si>
    <t>Tenkovrstvá silikonsilikátová probarvená omítka včetně penetrace vnějších stěn</t>
  </si>
  <si>
    <t>622211061</t>
  </si>
  <si>
    <t>Montáž kontaktního zateplení vnějších stěn z polystyrénových desek tl přes 240 mm - slepením dvou vrstev desek</t>
  </si>
  <si>
    <t>28376436</t>
  </si>
  <si>
    <t>Deska z extrudovaného polystyrénu 200 mm - dodávka</t>
  </si>
  <si>
    <t>28376431</t>
  </si>
  <si>
    <t>Deska z extrudovaného polystyrénu 100 mm - dodávka</t>
  </si>
  <si>
    <t>622532031</t>
  </si>
  <si>
    <t>Tenkovrstvá mramorová omítka soklu včetně penetrace vnějších stěn</t>
  </si>
  <si>
    <t>632451101</t>
  </si>
  <si>
    <t>Samonivelační stěrka ze suchých směsí tloušťky 5 mm</t>
  </si>
  <si>
    <t>632451103</t>
  </si>
  <si>
    <t>Samonivelační stěrka ze suchých směsí tloušťky 6 mm</t>
  </si>
  <si>
    <t>637121113</t>
  </si>
  <si>
    <t>Okapový chodník z kačírku tl 200 mm s udusáním</t>
  </si>
  <si>
    <t>637311122</t>
  </si>
  <si>
    <t>Okapový chodník z betonových chodníkových obrubníků stojatých lože beton</t>
  </si>
  <si>
    <t>974031666</t>
  </si>
  <si>
    <t>Vysekání rýh ve zdivu cihelném pro vtahování nosníků pro zajištění bouraných otvorů</t>
  </si>
  <si>
    <t>971033561</t>
  </si>
  <si>
    <t>Vybourání otvorů ve zdivu cihelném pl do 1 m2 na MVC nebo MV tl do 600 mm</t>
  </si>
  <si>
    <t>968062376</t>
  </si>
  <si>
    <t>Vybourání dřevěných rámů oken včetně křídel pl do 4 m2 - šetrná demontáž pro opětovné použití</t>
  </si>
  <si>
    <t>974031157</t>
  </si>
  <si>
    <t>Odbourání soklu hl do 100 mm š do 300 mm</t>
  </si>
  <si>
    <t>974031164</t>
  </si>
  <si>
    <t>Vysekání rýh ve zdivu cihelném hl do 150 mm š do 150 mm</t>
  </si>
  <si>
    <t>973031151</t>
  </si>
  <si>
    <t>Ubourání soklu v místě základových pasů</t>
  </si>
  <si>
    <t>973031326</t>
  </si>
  <si>
    <t>Vysekání kapes ve zdivu cihelném na MV nebo MVC pl do 0,10 m2 hl do 450 mm</t>
  </si>
  <si>
    <t>978015291</t>
  </si>
  <si>
    <t>Otlučení vnějších omítek MV nebo MVC stupeň složitosti I až IV o rozsahu do 100 %</t>
  </si>
  <si>
    <t>974031123</t>
  </si>
  <si>
    <t>Vyfrézování drážky ve zdivu 75x30 pro osazení oplechování střechy</t>
  </si>
  <si>
    <t>973031845</t>
  </si>
  <si>
    <t>Vysekání kapes ve zdivu cihelném na MC pro zavázání zdí tl do 450 mm</t>
  </si>
  <si>
    <t>997013212</t>
  </si>
  <si>
    <t>Vnitrostaveništní doprava suti a vybouraných hmot</t>
  </si>
  <si>
    <t>997013501</t>
  </si>
  <si>
    <t>Odvoz suti a vybouraných hmot na skládku nebo meziskládku do 1 km se složením</t>
  </si>
  <si>
    <t>997013509</t>
  </si>
  <si>
    <t>Příplatek k odvozu suti a vybouraných hmot na skládku ZKD 1 km přes 1 km</t>
  </si>
  <si>
    <t>997013831</t>
  </si>
  <si>
    <t>Poplatek za uložení stavebního směsného odpadu na skládce (skládkovné)</t>
  </si>
  <si>
    <t>Hydroizolační souvrství z asfaltových pásů s ochranou proti radonu - 2x asfaltový modifikovaný pás, dodávka a montáž kompletního souvrství  / vč. penetrace a provedení všech detailů (zalití spár suspenzí, bobtnavých pásků a pod.)</t>
  </si>
  <si>
    <t>Souvrství povlakové krytiny: asfaltový SBS modifikovaný pás s posypem - asfaltový SBS modifikovaný pás s PE folií , dodávka a montáž kompletního souvrství  / vč. penetrace a provedení všech detailů</t>
  </si>
  <si>
    <t>Pojistná hydroizolace střechy - asfaltový SBS modifikovaný pás s AL vložkou, dodávka a montáž / vč. penetrace a provedení všech detailů</t>
  </si>
  <si>
    <t>713191132</t>
  </si>
  <si>
    <t>Montáž izolace tepelné podlah, stropů vrchem nebo střech překrytí separační vrstvou</t>
  </si>
  <si>
    <t>28616315</t>
  </si>
  <si>
    <t>Folie PE pro separaci - dodávka</t>
  </si>
  <si>
    <t>Montáž izolace tepelné střech plochých lepené za studena 1 vrstva rohoží, pásů, dílců, desek</t>
  </si>
  <si>
    <t>28375913</t>
  </si>
  <si>
    <t>Spádové klíny z pěnového polystyrenu EPS 100 tl. 240-440 mm - dodávka</t>
  </si>
  <si>
    <t>763131622</t>
  </si>
  <si>
    <t>Montáž desek tl. 15 mm na nosnou konstrukci stropu - SDK podhled</t>
  </si>
  <si>
    <t>59030525</t>
  </si>
  <si>
    <t>Deska protipožární sdk "DF" tl. 15,0 mm - dodávka</t>
  </si>
  <si>
    <t>763131491</t>
  </si>
  <si>
    <t>SDK podhled deska 1x akustická 12,5 TI 100 mm dvouvrstvá spodní kce profil CD+UD</t>
  </si>
  <si>
    <t>763121448</t>
  </si>
  <si>
    <t>SDK stěna předsazená profil CW+UW 50 deska 1xakustická 12,5 s izolací</t>
  </si>
  <si>
    <t>763121415</t>
  </si>
  <si>
    <t>SDK stěna předsazená profil CW+UW 50 deska 1xA 12,5 s izolací</t>
  </si>
  <si>
    <t>PVC podlahová krytina zátěžová - dodávka</t>
  </si>
  <si>
    <t>Lepení pásů z PVC 2-složkovým lepidlem</t>
  </si>
  <si>
    <t>Sokl PVC podlahy - dodávka a montáž</t>
  </si>
  <si>
    <t>777530022</t>
  </si>
  <si>
    <t>Podlaha ze stěrky polyuretanové s protiskluznou úpravou / rampa</t>
  </si>
  <si>
    <t>Obklad keramický; učebny - dodávka</t>
  </si>
  <si>
    <t>Obklad keramický; doplnění na WC - dodávka</t>
  </si>
  <si>
    <t>D101</t>
  </si>
  <si>
    <t>D102</t>
  </si>
  <si>
    <t>D103</t>
  </si>
  <si>
    <t>Nové dřevěné prosklené dveře s fixním
nadsvětlíkem 1000/2500, prosklení izolačním dvojsklem,
plocha zasklení min. 2/3 výplně dveří, bez PO - dodávka a montáž vč.
rámové dřevěné zárubeně, kování a ostatních dveřních prvků</t>
  </si>
  <si>
    <t>Nové vnitřní dřevěné dveře 900/1970, PO
- EI15DP-C, dodávka a montáž vč. ocelové zárubeně, kování, samozavírače a ostatních dveřních prvků</t>
  </si>
  <si>
    <t>O101</t>
  </si>
  <si>
    <t>O102</t>
  </si>
  <si>
    <t>O103</t>
  </si>
  <si>
    <t>O201</t>
  </si>
  <si>
    <t>O202</t>
  </si>
  <si>
    <t>O203</t>
  </si>
  <si>
    <t>O204</t>
  </si>
  <si>
    <t>Repase původních dřevěných EURO dveří s nadsvětlíkem 1000/2500 + nová požární odolnost - EI15DP3-C - opatřené samozavíračem</t>
  </si>
  <si>
    <t>Repase původního okna 1180/2180 vč. osazení do nové polohy. Otevíravá / sklopná křídla,
fixní nadsvětlí, zaskleno izolačnním dvojsklem, dřevěný parapet
vnitřní, vnější parapet TiZn, osazeny vnitřní žaluzie, barva dle původní</t>
  </si>
  <si>
    <t>Repase původního okna 1000/1500 vč. osazení do nové polohy. Otevíravá / sklopná křídla,
fixní nadsvětlí, zaskleno izolačnním dvojsklem, dřevěný parapet
vnitřní, vnější parapet TiZn, osazeny vnitřní žaluzie, barva dle původní</t>
  </si>
  <si>
    <t>Z101</t>
  </si>
  <si>
    <t>Ocelové zábradlí žárově zinkované, sloupky po cca 2m
TRø30mm kotvené do kce rampy pomocí patních plechů P5-150/150 na
chemické kotvy 4ks/patku, madlo TRø40mm - v=750mm, madlo TRø40mm -
v=900mm, zarážka v=100-250mm TRø30mm</t>
  </si>
  <si>
    <t>K1</t>
  </si>
  <si>
    <t>K2</t>
  </si>
  <si>
    <t>K3</t>
  </si>
  <si>
    <t>K4</t>
  </si>
  <si>
    <t>K5</t>
  </si>
  <si>
    <t>K6</t>
  </si>
  <si>
    <t>K7</t>
  </si>
  <si>
    <t>K8</t>
  </si>
  <si>
    <t>K9</t>
  </si>
  <si>
    <t>K10</t>
  </si>
  <si>
    <t>Oplechování střechy - napojení střechy na stávající svislou konstrukci zdiva, Pozink poplastovaný plech, rozv. š. 400mm, zataženo do drážky a utěsněno PUR tmelem</t>
  </si>
  <si>
    <t>Kruhový okapový svod ø 100mm, poplastovaný pozink plech, barva hnědá, u země ukončeno lapačem nečistot</t>
  </si>
  <si>
    <t>Oplechování ukončení střechy - okapová hrana, okapový plech, poplast pozink včetně úpravy pro napojení asf. izolačního pásu, OSB desek - izolace proti vodě, rozv. š. 400mm</t>
  </si>
  <si>
    <t>Půlkulatý okapní žlab - d=125mm, poplastovaný pozink plech, barva hnědá</t>
  </si>
  <si>
    <t>Potrubí</t>
  </si>
  <si>
    <t>Potrubí z trubek ocelových vč. ohybů, tvarovek a konstrukcí, vč. montáže, spojování svařováním příp. lisováním DN15</t>
  </si>
  <si>
    <t>Potrubí z trubek ocelových vč. ohybů, tvarovek a konstrukcí, vč. montáže, spojování svařováním příp. lisováním DN20</t>
  </si>
  <si>
    <t>Zkouška těsnosti potrubí z trubek ocelových do DN20</t>
  </si>
  <si>
    <t>Armatury</t>
  </si>
  <si>
    <t>Termostatický radiátorový ventil DN15 s přednastavením (dvojregulační). Kvs hodnota v souladu se stávajícími armaturami. Připojovací závit M30x1,5.</t>
  </si>
  <si>
    <t>Regulační radiátorové šroubení s možností uzavírání a vypouštění DN15. Kvs hodnota v souladu se stávajícími armaturami.</t>
  </si>
  <si>
    <t>Termostatická hlavice kapalinová PN 10 do 110°C s vestavěným čidlem</t>
  </si>
  <si>
    <t>Otopná tělesa</t>
  </si>
  <si>
    <t>Otopné těleso ocelové deskové barva bílá, typ Radik Klasik 11, výška 600 mm, délka 1200 mm s vrchním nátěrem</t>
  </si>
  <si>
    <t>Otopné těleso ocelové deskové barva bílá, typ Radik Klasik 21, výška 600 mm, délka 1200 mm s vrchním nátěrem</t>
  </si>
  <si>
    <t>Montáž otopného tělesa</t>
  </si>
  <si>
    <t>Ostatní</t>
  </si>
  <si>
    <t>Topná zkouška</t>
  </si>
  <si>
    <t>hod</t>
  </si>
  <si>
    <t>Ostatní náklady</t>
  </si>
  <si>
    <t>Demontáž stávajících otopných těles vč. přípojek a armatur</t>
  </si>
  <si>
    <t>kpl</t>
  </si>
  <si>
    <t>Dokumentace skutečného provedení stavby</t>
  </si>
  <si>
    <t>Jádrové vrty pro potrubí DN 20 - vč. odvozu a likvidace suti</t>
  </si>
  <si>
    <t>733</t>
  </si>
  <si>
    <t>734</t>
  </si>
  <si>
    <t>735</t>
  </si>
  <si>
    <t>738</t>
  </si>
  <si>
    <t>739</t>
  </si>
  <si>
    <t>733-001</t>
  </si>
  <si>
    <t>733-002</t>
  </si>
  <si>
    <t>733-003</t>
  </si>
  <si>
    <t>734-001</t>
  </si>
  <si>
    <t>734-002</t>
  </si>
  <si>
    <t>734-003</t>
  </si>
  <si>
    <t>735-001</t>
  </si>
  <si>
    <t>735-002</t>
  </si>
  <si>
    <t>735-003</t>
  </si>
  <si>
    <t>738-001</t>
  </si>
  <si>
    <t>739-001</t>
  </si>
  <si>
    <t>739-002</t>
  </si>
  <si>
    <t>739-003</t>
  </si>
  <si>
    <t>Elektroinstalace - silnoproud</t>
  </si>
  <si>
    <t>Svítidla</t>
  </si>
  <si>
    <t xml:space="preserve"> </t>
  </si>
  <si>
    <t>LED přisazené svítidlo s mřížkou, 230V/50Hz, 42W, 3000K, bíle lakovaný ocelový plech, opálový kryt, včetně ekologického poplatku</t>
  </si>
  <si>
    <t>ks</t>
  </si>
  <si>
    <t>LED přisazené svítidlo s mřížkou, 230V/50Hz, 66W, 3000K, bíle lakovaný ocelový plech, opálový kryt, včetně ekologického poplatku</t>
  </si>
  <si>
    <t>Svítidlo závěsné zářivkové, 230V/50Hz, 58W, vysoce leštěný asymetrický hliníkový reflektor, bíle lakovaný ocelový plech, včetně ekologického poplatku</t>
  </si>
  <si>
    <t>LED přisazené nouzové svítidlo 230V/50Hz,1 hod., polykarbonátový korpus</t>
  </si>
  <si>
    <t>Lankové závěsy pro svítidla</t>
  </si>
  <si>
    <t>Zářivka 58W/830</t>
  </si>
  <si>
    <t>Rozvaděče</t>
  </si>
  <si>
    <t>Rozvaděč RP1, zkratová odolnost jistících prvků 6kA, výzbroj dle výkresové dokumentace</t>
  </si>
  <si>
    <t>Rozvaděč RP2, zkratová odolnost jistících prvků 6kA, výzbroj dle výkresové dokumentace</t>
  </si>
  <si>
    <t>Podlahové rozvody</t>
  </si>
  <si>
    <t>Podlahová přístrojová krabice pro výšku mazaniny 115-170mm, 467x510mm, ocel</t>
  </si>
  <si>
    <t>Podlahová přístrojová krabice pro výšku mazaniny 70-125mm, 467x467mm, ocel</t>
  </si>
  <si>
    <t>Podlahová přístrojová krabice pro výšku mazaniny 70-125mm, 367x410mm, ocel</t>
  </si>
  <si>
    <t>Přístrojová jednotka pro 12 instalačních přístrojů modul 45x45, univerzální montáž, polyamid, ocelově šedá</t>
  </si>
  <si>
    <t>Montážní víko pro podlahové krabice pro vestavbu přístrojové jednotky, 282x282mm,ocel</t>
  </si>
  <si>
    <t>Montážní víko pro podlahové krabice pro vestavbu přístrojové jednotky, 383x383mm,ocel</t>
  </si>
  <si>
    <t>Nosič modulů s ochranným pouzdrem pro přístroje modul 45x45, systémová délka 208mm</t>
  </si>
  <si>
    <t>Zásuvka 0°, se zemnícím kolíkem, jednoduchá, s clonkou, 16A/250V, červená</t>
  </si>
  <si>
    <t>Zásuvka 0°, se zemnícím kolíkem, dvojitá, s clonkou, 16A/250V, červená</t>
  </si>
  <si>
    <t>Elektroinstalační trubka, ohebná, PVC, vnější průměr 32mm, střední mechanická odolnost</t>
  </si>
  <si>
    <t>Elektroinstalační trubka, ohebná, PVC, vnější průměr 50mm, střední mechanická odolnost</t>
  </si>
  <si>
    <t xml:space="preserve">Zaslepovací kryt, modulová šířka 1/2, čistě bílá RAL 9010
</t>
  </si>
  <si>
    <t>Ochrana proti přepětí typu 3 (třída D) pro instalaci do podlahových systémů, šířka 22,5 mm, optická signalizace, bílá</t>
  </si>
  <si>
    <t>Natloukací hmoždinka s vrutem 6x40mm, světle šedá</t>
  </si>
  <si>
    <t>Uzemnění  a hromosvody</t>
  </si>
  <si>
    <t>Plochý vodič ocelový 30x4mm, FeZn</t>
  </si>
  <si>
    <t>Kruhový vodič ocelový, průměr 10mm, FeZn</t>
  </si>
  <si>
    <t>Drát AlMgSi polotvrdý, průměr 8mm</t>
  </si>
  <si>
    <t>Křížová svorka pro ploché a kruhové vodiče průměr 8-10mm, FeZn</t>
  </si>
  <si>
    <t>Připojovací svorka pro armovací tyče, FeZn</t>
  </si>
  <si>
    <t>Svorka univerzální pro vodiče průměr 8-10mm, nerez</t>
  </si>
  <si>
    <t>Okapová svorka, FeZn</t>
  </si>
  <si>
    <t>Zkušební svorka se středovou destičkou pro dva kruhové vodiče 8-10mm, nerez</t>
  </si>
  <si>
    <t>Distanční držák zemnícího pásku, FeZn</t>
  </si>
  <si>
    <t>Držák svodu, výška 32mm, nerez</t>
  </si>
  <si>
    <t>Držák svodu do zateplených zdí tl. 200mm, nerez</t>
  </si>
  <si>
    <t>Ochranná trubka, délka 1700mm, FeZn</t>
  </si>
  <si>
    <t>Držák ochranné trubky do zdiva, 110mm, FeZn</t>
  </si>
  <si>
    <t>Držák ochranné trubky do zdiva, 310mm, FeZn</t>
  </si>
  <si>
    <t>Výkop a zához rýhy š=350mm, h=800mm</t>
  </si>
  <si>
    <t>Provedení protikorozní ochrany spojů petrolátovou páskou</t>
  </si>
  <si>
    <t>celk.</t>
  </si>
  <si>
    <t>Pronájem lehkého pomocného lešení, výška podlahy do 7m</t>
  </si>
  <si>
    <t>Elektroinstalační materiál</t>
  </si>
  <si>
    <t>Elektroinstalační kabel CYKY-J 3x1,5</t>
  </si>
  <si>
    <t>Elektroinstalační kabel CYKY-O 3x1,5</t>
  </si>
  <si>
    <t>Elektroinstalační kabel CYKY-J 5x1,5</t>
  </si>
  <si>
    <t>Elektroinstalační kabel CYKY-J 3x2,5</t>
  </si>
  <si>
    <t>Elektroinstalační kabel CYKY-J 5x6</t>
  </si>
  <si>
    <t>Elektroinstalační vodič H07V-K (CYA) 25 zž</t>
  </si>
  <si>
    <t>Elektroinstalační vodič H07V-K (CYA) 10 zž</t>
  </si>
  <si>
    <t>Přístroj spínače jednopólového, řazení 1, 10A, 250V AC</t>
  </si>
  <si>
    <t>Přístroj přepínače sériového, řazení 5, 10A, 250V AC</t>
  </si>
  <si>
    <t>Přístroj přepínače  střídavého, řazení 6, 10A, 250V AC</t>
  </si>
  <si>
    <t>Kryt spínače jednoduchý, bílá</t>
  </si>
  <si>
    <t>Kryt spínače dělený, bílá</t>
  </si>
  <si>
    <t>Rámeček pro elektroinstalační přístroje jednonásobný, bílá</t>
  </si>
  <si>
    <t>Rámeček pro elektroinstalační přístroje dvojnásobný vodorovný, bílá</t>
  </si>
  <si>
    <t>Rámeček pro elektroinstalační přístroje trojnásobný vodorovný, bílá</t>
  </si>
  <si>
    <t>Rámeček pro elektroinstalační přístroje čtyřnásobný vodorovný, bílá</t>
  </si>
  <si>
    <t>Rámeček pro elektroinstalační přístroje pětinásobný vodorovný, bílá</t>
  </si>
  <si>
    <t>Zásuvka jednonásobná s ochranným kolíkem, s clonkami, 2P+PE, 16A, 250V AC, bílá</t>
  </si>
  <si>
    <t>Zásuvka jednonásobná s ochranným kolíkem, s clonkami, 2P+PE, 16A, 250V AC, červená</t>
  </si>
  <si>
    <t>Zásuvka jednonásobná s ochranným kolíkem, s clonkami, s ochranou proti přepětí, 2P+PE, 16A, 230V AC, optická signalizace poruchy, červená</t>
  </si>
  <si>
    <t>Zásuvka dvojnásobná s ochrannými kolíky, s clonkami, 2x(2P+PE), 16A, 250V AC, bílá</t>
  </si>
  <si>
    <t>Jistič třípólový 25 A, char. B, vypínací schopnost 10 kA (doplnění do rozvaděče R1)</t>
  </si>
  <si>
    <t>Sada svodičů přepětí T1+T2, TN-C, jiskřiště+varistory, (doplnění do rozvaděče R1)</t>
  </si>
  <si>
    <t>Elektroinstalační krabice odbočná čtvercová pod omítku s víkem, 150x150x77mm</t>
  </si>
  <si>
    <t>Ekvipotenciální svorkovnice, 4x2,5-6mm2, 6x4-16mm2, 2x10-95mm2, 1x pásek 30x4mm</t>
  </si>
  <si>
    <t>Elektroinstalační trubka, ohebná, PVC, vnější průměr 32mm</t>
  </si>
  <si>
    <t>Elektroinstalační krabice univerzální</t>
  </si>
  <si>
    <t>Svorka bezšroubová 3x4mm2 s páčkou</t>
  </si>
  <si>
    <t>Upevňovací materiál, drobný montážní materiál</t>
  </si>
  <si>
    <t>Montáže</t>
  </si>
  <si>
    <t>Pomocné, zapojovací a kompletační práce
specifikace: ostatní, neuvedené činnosti, nezbytné k řádnému dokončení a zprovoznění instalace dle zadávací dokumentace.</t>
  </si>
  <si>
    <t xml:space="preserve">Pomocné stavební přípomoce
specifikace: ostatní, neuvedené činnosti, nezbytné k řádnému dokončení a zprovoznění instalace, včetně uvedení do původního stavu dle zadávací dokumentace. </t>
  </si>
  <si>
    <t>Sekání drážek cihelné zdivo 3x3 cm</t>
  </si>
  <si>
    <t>Sekání drážek cihelné zdivo 5x5 cm</t>
  </si>
  <si>
    <t>Vrtaný průraz cihelné zdivo do tl. 60 cm</t>
  </si>
  <si>
    <t>Úprava vč. dozbrojení stávajícího rozvaděče R1</t>
  </si>
  <si>
    <t>Ověření návrhu rozvaděče, výrobní štítek</t>
  </si>
  <si>
    <t>Utěsnění prostupů protipožárním tmelem</t>
  </si>
  <si>
    <t>Průběžný úklid</t>
  </si>
  <si>
    <t xml:space="preserve">Přesun materiálu </t>
  </si>
  <si>
    <t>Dokumentace:</t>
  </si>
  <si>
    <t>Dokumentace skutečného provedení (.dwg, tisky 3x paré,1x CD)</t>
  </si>
  <si>
    <t>Revize elektroinstalace</t>
  </si>
  <si>
    <t>Revize hromosvodu</t>
  </si>
  <si>
    <t>Měření intenzity umělého osvětlení</t>
  </si>
  <si>
    <t>Ostatní:</t>
  </si>
  <si>
    <t>Dopravní náklady</t>
  </si>
  <si>
    <t>Ekologická likvidace odpadu</t>
  </si>
  <si>
    <t>1-001</t>
  </si>
  <si>
    <t>1-002</t>
  </si>
  <si>
    <t>1-003</t>
  </si>
  <si>
    <t>1-004</t>
  </si>
  <si>
    <t>1-005</t>
  </si>
  <si>
    <t>1-006</t>
  </si>
  <si>
    <t>2</t>
  </si>
  <si>
    <t>2-001</t>
  </si>
  <si>
    <t>2-002</t>
  </si>
  <si>
    <t>3</t>
  </si>
  <si>
    <t>3-001</t>
  </si>
  <si>
    <t>3-002</t>
  </si>
  <si>
    <t>3-003</t>
  </si>
  <si>
    <t>3-004</t>
  </si>
  <si>
    <t>3-005</t>
  </si>
  <si>
    <t>3-006</t>
  </si>
  <si>
    <t>3-007</t>
  </si>
  <si>
    <t>3-008</t>
  </si>
  <si>
    <t>3-009</t>
  </si>
  <si>
    <t>3-010</t>
  </si>
  <si>
    <t>3-011</t>
  </si>
  <si>
    <t>3-012</t>
  </si>
  <si>
    <t>3-013</t>
  </si>
  <si>
    <t>3-014</t>
  </si>
  <si>
    <t>4-001</t>
  </si>
  <si>
    <t>4-002</t>
  </si>
  <si>
    <t>4-003</t>
  </si>
  <si>
    <t>4-004</t>
  </si>
  <si>
    <t>4-005</t>
  </si>
  <si>
    <t>4-006</t>
  </si>
  <si>
    <t>4-007</t>
  </si>
  <si>
    <t>4-008</t>
  </si>
  <si>
    <t>4-009</t>
  </si>
  <si>
    <t>4-010</t>
  </si>
  <si>
    <t>4-011</t>
  </si>
  <si>
    <t>4-012</t>
  </si>
  <si>
    <t>4-013</t>
  </si>
  <si>
    <t>4-014</t>
  </si>
  <si>
    <t>4-015</t>
  </si>
  <si>
    <t>4-016</t>
  </si>
  <si>
    <t>4-017</t>
  </si>
  <si>
    <t>4</t>
  </si>
  <si>
    <t>5</t>
  </si>
  <si>
    <t>5-001</t>
  </si>
  <si>
    <t>5-002</t>
  </si>
  <si>
    <t>5-003</t>
  </si>
  <si>
    <t>5-004</t>
  </si>
  <si>
    <t>5-005</t>
  </si>
  <si>
    <t>5-006</t>
  </si>
  <si>
    <t>5-007</t>
  </si>
  <si>
    <t>5-008</t>
  </si>
  <si>
    <t>5-009</t>
  </si>
  <si>
    <t>5-010</t>
  </si>
  <si>
    <t>5-011</t>
  </si>
  <si>
    <t>5-012</t>
  </si>
  <si>
    <t>5-013</t>
  </si>
  <si>
    <t>5-014</t>
  </si>
  <si>
    <t>5-015</t>
  </si>
  <si>
    <t>5-016</t>
  </si>
  <si>
    <t>5-017</t>
  </si>
  <si>
    <t>5-018</t>
  </si>
  <si>
    <t>5-019</t>
  </si>
  <si>
    <t>5-020</t>
  </si>
  <si>
    <t>5-021</t>
  </si>
  <si>
    <t>5-022</t>
  </si>
  <si>
    <t>5-023</t>
  </si>
  <si>
    <t>5-024</t>
  </si>
  <si>
    <t>5-025</t>
  </si>
  <si>
    <t>5-026</t>
  </si>
  <si>
    <t>5-027</t>
  </si>
  <si>
    <t>5-028</t>
  </si>
  <si>
    <t>5-029</t>
  </si>
  <si>
    <t>6</t>
  </si>
  <si>
    <t>6-001</t>
  </si>
  <si>
    <t>6-002</t>
  </si>
  <si>
    <t>6-003</t>
  </si>
  <si>
    <t>6-004</t>
  </si>
  <si>
    <t>6-005</t>
  </si>
  <si>
    <t>6-006</t>
  </si>
  <si>
    <t>6-007</t>
  </si>
  <si>
    <t>6-008</t>
  </si>
  <si>
    <t>6-009</t>
  </si>
  <si>
    <t>6-010</t>
  </si>
  <si>
    <t>7</t>
  </si>
  <si>
    <t>7-001</t>
  </si>
  <si>
    <t>7-002</t>
  </si>
  <si>
    <t>7-003</t>
  </si>
  <si>
    <t>7-004</t>
  </si>
  <si>
    <t>8</t>
  </si>
  <si>
    <t>8-001</t>
  </si>
  <si>
    <t>8-002</t>
  </si>
  <si>
    <t>Datový rozvaděč</t>
  </si>
  <si>
    <t>19' rozvaděč dvoudílný 15U/600mm celoskleněné dveře</t>
  </si>
  <si>
    <t>Rozvodný panel 230V, 9x250V, 1U, vypínač s krytkou a světelnou signalizací, délka 2,3m</t>
  </si>
  <si>
    <t>Ventilační jednotka pro nástěnné rozvaděče, 2 ventilátory, 30W, bimetalový termostat</t>
  </si>
  <si>
    <t>Montážní sada M6 - 50x šroub, podložka a plovoucí matice</t>
  </si>
  <si>
    <t>Metalická kabeláž</t>
  </si>
  <si>
    <t>Instalační kabel 4x2xAWG24 Cat. 5E U/UTP PVC</t>
  </si>
  <si>
    <t>Patch panel modulární, osazený 24x RJ45 Cat. 5E UTP černý 1U</t>
  </si>
  <si>
    <t>Vyvazovací panel 1U</t>
  </si>
  <si>
    <t>Patch kabel 2xRJ45 Cat.5E UTP 1,5m</t>
  </si>
  <si>
    <t>Patch kabel 2xRJ45 Cat.5E UTP 3m</t>
  </si>
  <si>
    <t>Zásuvka 2xRJ45/u, kategorie 5E, 45x45mm, šikmá s dvířky, neosazená</t>
  </si>
  <si>
    <t>Keystone modul beznástrojový, 1xRJ45 Cat. 5E UTP</t>
  </si>
  <si>
    <t>Kryt zásuvky komunikační s popisovým polem, bílá</t>
  </si>
  <si>
    <t>Maska nosná pro dvě komunikační zásuvky</t>
  </si>
  <si>
    <t>Optická kabeláž</t>
  </si>
  <si>
    <t>Optický kabel univerzální 4vláknový 50/125 OM2 LSOH</t>
  </si>
  <si>
    <t>Patch panel výsuvný pro 24x SC-SC adaptéry, neosazený</t>
  </si>
  <si>
    <t>Optická kazeta pro max. 12 svárů s víkem a držáky svárů</t>
  </si>
  <si>
    <t>Patch kabel LC-SC Duplex 50/125 OM2 1m</t>
  </si>
  <si>
    <t>Adaptér SC-SC multimode</t>
  </si>
  <si>
    <t>Pigtail SC 50/125 OM2 2m</t>
  </si>
  <si>
    <t>Ochrana sváru 60mm</t>
  </si>
  <si>
    <t>Elektroinstalační lišta 40x40mm, PVC, bílá</t>
  </si>
  <si>
    <t>Multimediální kabeláž</t>
  </si>
  <si>
    <t>Přípojka VGA, 1 modul, rovný vývod, s připojovacím kabelem</t>
  </si>
  <si>
    <t>Prodlužovací kabel VGA, stíněný s ferity, 10m</t>
  </si>
  <si>
    <t>Prodlužovací kabel VGA, stíněný s ferity, 2m</t>
  </si>
  <si>
    <t>Přípojka DVI-I, 1 modul, rovný vývod, s připojovacím kabelem</t>
  </si>
  <si>
    <t>Prodlužovací kabel DVI, stíněný, 10m</t>
  </si>
  <si>
    <t>Prodlužovací kabel DVI, stíněný, 2m</t>
  </si>
  <si>
    <t>Přípojka USB 2.0, 1 modul, rovný vývod, s připojovacím kabelem</t>
  </si>
  <si>
    <t>Prodlužovací aktivní kabel USB 2.0, 10m</t>
  </si>
  <si>
    <t>Prodlužovací kabel USB 2.0, 2m</t>
  </si>
  <si>
    <t>Vyvázání kabelových svazků</t>
  </si>
  <si>
    <t>Svařování optického vlákna</t>
  </si>
  <si>
    <t>Měření jednoho optického vlákna metodou OTDR, včetně protokolu</t>
  </si>
  <si>
    <t>Měření metalického datového kabelu, včetně protokolu</t>
  </si>
  <si>
    <t>2-003</t>
  </si>
  <si>
    <t>2-004</t>
  </si>
  <si>
    <t>2-005</t>
  </si>
  <si>
    <t>2-006</t>
  </si>
  <si>
    <t>2-007</t>
  </si>
  <si>
    <t>2-008</t>
  </si>
  <si>
    <t>2-009</t>
  </si>
  <si>
    <t>2-010</t>
  </si>
  <si>
    <t>2-011</t>
  </si>
  <si>
    <t>2-012</t>
  </si>
  <si>
    <t>2-013</t>
  </si>
  <si>
    <t>Elektroinstalace - slaboproud</t>
  </si>
  <si>
    <t>11/2016</t>
  </si>
  <si>
    <t>Vybavení interiéru</t>
  </si>
  <si>
    <t>stůl pro učitele (katedra), hloubka 750mm, šířka 1500mm, výška 760mm, laminátové dřevotřískové desky s ABS hranou 2mm, možnost olepení barevnými ABS hranami, 4x zásuvka s centrálním zámkem (uzamykatelné), s držákem na PC+výsuv pro klávesnici</t>
  </si>
  <si>
    <t>školní lavice trojmístná, délka 1800~2000mm, šířka 500mm, výška dle normy EN 1729-2007 (dle požadavku provozovatele), horní deska lamino o tl.18mm, opatřena je černou plastovou narážecí hranou se zaoblenými rohy, kostra lavice kovová - upravena vypalovanou práškovou barvou (komaxit), je opatřena háčky na zavěšení tašek</t>
  </si>
  <si>
    <t>židle učitelská na kovové podnoži-chrom,na kolečkách pro lino, výškově stavitelná na plynovém pístu, dřevěný sedák, bez područek</t>
  </si>
  <si>
    <t>počítačový stůl pro jednoho uživatele, s kovovými konzolami na PC a kabelovou průchodkou, určeno pro školní výuku v PC/jazykové učebně, rozměry 80 x 60 x 76 cm, laminovaná dřevotříska 18 mm s ABS hranami, box na PC pod stolem</t>
  </si>
  <si>
    <t>školní židle pracovní pro ZŠ, 4nohy, celodřevěná-přírodní buk+buková překližka, ergonomicky tvarovaný sedák i opěrák, zaoblené hrany,  výška dle normy EN 1729-2007 (dle požadavku provozovatele)</t>
  </si>
  <si>
    <t>skříň vysoká, úložné police, dělená, 3000x2000x700, lamino, MDF, uzamykatelná</t>
  </si>
  <si>
    <t>spodní skříňky zavíratelné, hloubka 600mm, délka 6,0m, pracovní deska lamino</t>
  </si>
  <si>
    <t>horní skříňky zavíratelné, hloubka 350mm, délka 6,0m, lamino</t>
  </si>
  <si>
    <t>skříň vysoká, úložné police, dělená, 3600x2000x700, lamino, MDF, uzamykatelná</t>
  </si>
  <si>
    <t>pracovní stůl kancelářský, výška 76cm, délka 240cm, hloubka 75cm, se zásuvkovým kontejnerem na kolečkách (uzamykatelný), deska se zaoblenými rohy MDF,hrany ABS, s držákem na PC+výsuv pro klávesnici, vč. kabelové průchodky</t>
  </si>
  <si>
    <t>Vybavení - technologie (PC + interaktivní tabule)</t>
  </si>
  <si>
    <t>školní pevná tabule,  křídová / fixy, rozměry 150 x 100cm</t>
  </si>
  <si>
    <t>PC - ProDesk i3 procesor, 500gb HDD2620</t>
  </si>
  <si>
    <t>monitor pro PC, 24palců</t>
  </si>
  <si>
    <t>HP switch 24P + 2xSFP230</t>
  </si>
  <si>
    <t>HP SFP Transceiver22</t>
  </si>
  <si>
    <t>HP color LaserJet MFP220</t>
  </si>
  <si>
    <t>HP Server ML30</t>
  </si>
  <si>
    <t>UTP Kabel</t>
  </si>
  <si>
    <t>Optický kabel propoj</t>
  </si>
  <si>
    <t>Interaktivní tabule + SW</t>
  </si>
  <si>
    <t>Rack + příslušenství</t>
  </si>
  <si>
    <t>vybavení - interiér</t>
  </si>
  <si>
    <t>vybavení - technologie (PC + interaktivní tabule)</t>
  </si>
  <si>
    <t>Ing. Jan Lipovčan</t>
  </si>
  <si>
    <t>Bezbariérové řešení ZŠ Tyršova</t>
  </si>
  <si>
    <t>721</t>
  </si>
  <si>
    <t>Kanalizace</t>
  </si>
  <si>
    <t>721-001</t>
  </si>
  <si>
    <t>721-002</t>
  </si>
  <si>
    <t>Potrubí PPs HT systém - vnitřní kanalizace (připojovací) DN 40</t>
  </si>
  <si>
    <t>721-003</t>
  </si>
  <si>
    <t>Potrubí PPs HT systém - vnitřní kanalizace (připojovací) DN 50</t>
  </si>
  <si>
    <t>721-004</t>
  </si>
  <si>
    <t>721-005</t>
  </si>
  <si>
    <t>721-006</t>
  </si>
  <si>
    <t>721-007</t>
  </si>
  <si>
    <t>721-008</t>
  </si>
  <si>
    <t>Dvířka 200/200 mm</t>
  </si>
  <si>
    <t>Napojení na stávající kanalizace</t>
  </si>
  <si>
    <t>Zkouška těsnosti kanalizace v objektech - kouřem Do DN 300</t>
  </si>
  <si>
    <t>Stavební přípomoce</t>
  </si>
  <si>
    <t>Přesun hmot pro vnitřní kanalizace</t>
  </si>
  <si>
    <t>%</t>
  </si>
  <si>
    <t>Zdravotechnické instalace - vodovod</t>
  </si>
  <si>
    <t>722-001</t>
  </si>
  <si>
    <t>722-002</t>
  </si>
  <si>
    <t>722-003</t>
  </si>
  <si>
    <t>potrubí hostalen DN 25 včetně tvarovek a závěsů</t>
  </si>
  <si>
    <t>722-004</t>
  </si>
  <si>
    <t>izolace pro potrubí DN 25 Mirelon</t>
  </si>
  <si>
    <t>722-005</t>
  </si>
  <si>
    <t>potrubí hostalen DN 20 včetně tvarovek a závěsů</t>
  </si>
  <si>
    <t>722-006</t>
  </si>
  <si>
    <t>izolace pro potrubí DN 20 Mirelon</t>
  </si>
  <si>
    <t>722-007</t>
  </si>
  <si>
    <t>722-008</t>
  </si>
  <si>
    <t>rohový ventil A-80</t>
  </si>
  <si>
    <t>722-009</t>
  </si>
  <si>
    <t>připojení nových rozvodů na stávající</t>
  </si>
  <si>
    <t>722-010</t>
  </si>
  <si>
    <t>Zkouška tlaková potrubí vodovodního</t>
  </si>
  <si>
    <t>Proplach a dezinfekce vodovodního potrubí do DN 80</t>
  </si>
  <si>
    <t>Přesun hmot pro vnitřní vodovod</t>
  </si>
  <si>
    <t>725</t>
  </si>
  <si>
    <t>Zařizovací předměty</t>
  </si>
  <si>
    <t>725-001</t>
  </si>
  <si>
    <t>Umyvadlo keramické se zápachovou uzávěrkou, připevněná na stěnu šrouby, bílá bez sloupu, nebo krytu na sifon, dodávka + montáž</t>
  </si>
  <si>
    <t>725-002</t>
  </si>
  <si>
    <t>725-003</t>
  </si>
  <si>
    <t>725-004</t>
  </si>
  <si>
    <t>725-005</t>
  </si>
  <si>
    <t>725-006</t>
  </si>
  <si>
    <t>Baterie umyvadlové - Stojánkové pákové</t>
  </si>
  <si>
    <t>Přesun hmot pro zařizovací předměty</t>
  </si>
  <si>
    <t>Dřez  nerezový s odkapávací plochou, zápustný, se zápachovou uzávěrkou</t>
  </si>
  <si>
    <t>průtokový ohřívač s malým zásobníkem 10L, lokální, 230V, příkon 2kW, IP 24, instalace do dolní skříňky pod dřez, dodávka + montáž</t>
  </si>
  <si>
    <t>Baterie dřezová - Stojánkové pákové</t>
  </si>
  <si>
    <t>Osazení příkopového žlabu do betonu tl 100 mm z betonových tvárnic š do 800 mm</t>
  </si>
  <si>
    <t>Žlabovka betonová příkopová 33x66,9x8 cm - dodávka</t>
  </si>
  <si>
    <t>Ventil přivzdušňovací - vnitřní DN 50</t>
  </si>
  <si>
    <t>761-001</t>
  </si>
  <si>
    <t>761-002</t>
  </si>
  <si>
    <t>761-003</t>
  </si>
  <si>
    <t>761-004</t>
  </si>
  <si>
    <t>761-005</t>
  </si>
  <si>
    <t>761-006</t>
  </si>
  <si>
    <t>761-007</t>
  </si>
  <si>
    <t>761-008</t>
  </si>
  <si>
    <t>761-009</t>
  </si>
  <si>
    <t>761-010</t>
  </si>
  <si>
    <t>761-011</t>
  </si>
  <si>
    <t>PC</t>
  </si>
  <si>
    <t>PC-001</t>
  </si>
  <si>
    <t>PC-002</t>
  </si>
  <si>
    <t>PC-003</t>
  </si>
  <si>
    <t>PC-004</t>
  </si>
  <si>
    <t>PC-005</t>
  </si>
  <si>
    <t>PC-006</t>
  </si>
  <si>
    <t>PC-007</t>
  </si>
  <si>
    <t>PC-008</t>
  </si>
  <si>
    <t>PC-009</t>
  </si>
  <si>
    <t>PC-010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</si>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</sst>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6" formatCode="#,##0\ &quot;Kč&quot;;[Red]\-#,##0\ &quot;Kč&quot;"/>
    <numFmt numFmtId="8" formatCode="#,##0.00\ &quot;Kč&quot;;[Red]\-#,##0.00\ &quot;Kč&quot;"/>
    <numFmt numFmtId="164" formatCode="#,##0;\-#,##0"/>
    <numFmt numFmtId="165" formatCode="#,##0.000;\-#,##0.000"/>
    <numFmt numFmtId="166" formatCode="#,##0.000"/>
    <numFmt numFmtId="167" formatCode="#,##0.00;\-#,##0.00"/>
    <numFmt numFmtId="168" formatCode="#,##0.0"/>
    <numFmt numFmtId="169" formatCode="#,##0&quot; Kč&quot;;[Red]\-#,##0&quot; Kč&quot;"/>
    <numFmt numFmtId="170" formatCode="#,##0.00&quot; Kč&quot;;[Red]\-#,##0.00&quot; Kč&quot;"/>
    <numFmt numFmtId="171" formatCode="_-* #,##0\ _z_ł_-;\-* #,##0\ _z_ł_-;_-* &quot;- &quot;_z_ł_-;_-@_-"/>
    <numFmt numFmtId="172" formatCode="_-* #,##0.00\ _z_ł_-;\-* #,##0.00\ _z_ł_-;_-* \-??\ _z_ł_-;_-@_-"/>
    <numFmt numFmtId="173" formatCode="_-* #,##0.00&quot; zł&quot;_-;\-* #,##0.00&quot; zł&quot;_-;_-* \-??&quot; zł&quot;_-;_-@_-"/>
    <numFmt numFmtId="174" formatCode="_-* #,##0\ _K_č_-;\-* #,##0\ _K_č_-;_-* &quot;- &quot;_K_č_-;_-@_-"/>
    <numFmt numFmtId="175" formatCode="_-* #,##0.00\ _K_č_-;\-* #,##0.00\ _K_č_-;_-* \-??\ _K_č_-;_-@_-"/>
    <numFmt numFmtId="176" formatCode="_-* #,##0&quot; Kč&quot;_-;\-* #,##0&quot; Kč&quot;_-;_-* &quot;- Kč&quot;_-;_-@_-"/>
    <numFmt numFmtId="177" formatCode="_-* #,##0.00&quot; Kč&quot;_-;\-* #,##0.00&quot; Kč&quot;_-;_-* \-??&quot; Kč&quot;_-;_-@_-"/>
    <numFmt numFmtId="178" formatCode="#,##0;[Red]\-#,##0"/>
    <numFmt numFmtId="179" formatCode="_-* #,##0_-;\-* #,##0_-;_-* \-_-;_-@_-"/>
    <numFmt numFmtId="180" formatCode="_-* #,##0.00_-;\-* #,##0.00_-;_-* \-??_-;_-@_-"/>
    <numFmt numFmtId="181" formatCode="_-* #,##0&quot; zł&quot;_-;\-* #,##0&quot; zł&quot;_-;_-* &quot;- zł&quot;_-;_-@_-"/>
    <numFmt numFmtId="182" formatCode="_-\Ł* #,##0_-;&quot;-Ł&quot;* #,##0_-;_-\Ł* \-_-;_-@_-"/>
    <numFmt numFmtId="183" formatCode="_-\Ł* #,##0.00_-;&quot;-Ł&quot;* #,##0.00_-;_-\Ł* \-??_-;_-@_-"/>
    <numFmt numFmtId="184" formatCode="_-* #,##0&quot; z³&quot;_-;\-* #,##0&quot; z³&quot;_-;_-* &quot;- z³&quot;_-;_-@_-"/>
    <numFmt numFmtId="185" formatCode="_-* #,##0.00&quot; z³&quot;_-;\-* #,##0.00&quot; z³&quot;_-;_-* \-??&quot; z³&quot;_-;_-@_-"/>
    <numFmt numFmtId="186" formatCode="#"/>
    <numFmt numFmtId="187" formatCode="#,##0.000_ ;\-#,##0.000\ "/>
    <numFmt numFmtId="188" formatCode="_(#,##0.0??;\-\ #,##0.0??;&quot;–&quot;???;_(@_)"/>
    <numFmt numFmtId="189" formatCode="_(#,##0.00_);[Red]\-\ #,##0.00_);&quot;–&quot;??;_(@_)"/>
  </numFmts>
  <fonts count="43" x14ac:knownFonts="1">
    <font>
      <sz val="10"/>
      <color theme="1"/>
      <name val="Arial"/>
      <family val="2"/>
      <charset val="238"/>
    </font>
    <font>
      <sz val="8"/>
      <name val="MS Sans Serif"/>
      <family val="2"/>
      <charset val="1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MS Sans Serif"/>
      <family val="2"/>
      <charset val="238"/>
    </font>
    <font>
      <sz val="10"/>
      <name val="Helv"/>
      <charset val="238"/>
    </font>
    <font>
      <b/>
      <sz val="8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Helv"/>
    </font>
    <font>
      <sz val="10"/>
      <name val="Arial"/>
      <family val="2"/>
      <charset val="238"/>
    </font>
    <font>
      <sz val="10"/>
      <name val="Arial Narrow"/>
      <family val="2"/>
      <charset val="238"/>
    </font>
    <font>
      <b/>
      <sz val="10"/>
      <name val="Arial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10"/>
      <color indexed="12"/>
      <name val="Arial CE"/>
      <family val="2"/>
      <charset val="238"/>
    </font>
    <font>
      <b/>
      <sz val="12"/>
      <name val="Arial CE"/>
      <family val="2"/>
      <charset val="238"/>
    </font>
    <font>
      <b/>
      <sz val="24"/>
      <name val="Tahoma"/>
      <family val="2"/>
      <charset val="238"/>
    </font>
    <font>
      <sz val="10"/>
      <color indexed="16"/>
      <name val="Arial CE"/>
      <family val="2"/>
      <charset val="238"/>
    </font>
    <font>
      <b/>
      <sz val="11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4"/>
      <name val="Tahoma"/>
      <family val="2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u/>
      <sz val="8"/>
      <color indexed="10"/>
      <name val="Arial CE"/>
      <family val="2"/>
      <charset val="238"/>
    </font>
    <font>
      <b/>
      <sz val="16"/>
      <name val="Arial"/>
      <family val="2"/>
      <charset val="238"/>
    </font>
    <font>
      <b/>
      <i/>
      <sz val="14"/>
      <name val="Arial CE"/>
      <family val="2"/>
      <charset val="238"/>
    </font>
    <font>
      <sz val="9"/>
      <name val="Arial CE"/>
      <family val="2"/>
      <charset val="238"/>
    </font>
    <font>
      <b/>
      <sz val="1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 CE"/>
      <family val="2"/>
      <charset val="238"/>
    </font>
    <font>
      <b/>
      <i/>
      <sz val="9"/>
      <name val="Arial"/>
      <family val="2"/>
      <charset val="238"/>
    </font>
    <font>
      <sz val="8"/>
      <color rgb="FFFF0000"/>
      <name val="MS Sans Serif"/>
      <family val="2"/>
      <charset val="1"/>
    </font>
    <font>
      <sz val="10"/>
      <color rgb="FFFF0000"/>
      <name val="Arial CE"/>
      <family val="2"/>
      <charset val="238"/>
    </font>
    <font>
      <sz val="10"/>
      <name val="Arial"/>
      <family val="2"/>
      <charset val="238"/>
    </font>
    <font>
      <b/>
      <sz val="11"/>
      <color indexed="62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26"/>
      </patternFill>
    </fill>
    <fill>
      <patternFill patternType="solid">
        <fgColor indexed="13"/>
        <bgColor indexed="51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64"/>
      </patternFill>
    </fill>
    <fill>
      <patternFill patternType="solid">
        <fgColor indexed="27"/>
        <bgColor indexed="41"/>
      </patternFill>
    </fill>
    <fill>
      <patternFill patternType="solid">
        <fgColor indexed="24"/>
        <bgColor indexed="46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9"/>
        <bgColor indexed="64"/>
      </patternFill>
    </fill>
  </fills>
  <borders count="33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23"/>
      </bottom>
      <diagonal/>
    </border>
    <border>
      <left style="thin">
        <color indexed="12"/>
      </left>
      <right style="thin">
        <color indexed="12"/>
      </right>
      <top/>
      <bottom style="thin">
        <color indexed="12"/>
      </bottom>
      <diagonal/>
    </border>
    <border>
      <left/>
      <right/>
      <top/>
      <bottom style="hair">
        <color indexed="8"/>
      </bottom>
      <diagonal/>
    </border>
    <border>
      <left/>
      <right style="thin">
        <color indexed="48"/>
      </right>
      <top/>
      <bottom style="thin">
        <color indexed="48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48"/>
      </left>
      <right style="thin">
        <color indexed="48"/>
      </right>
      <top/>
      <bottom style="thin">
        <color indexed="48"/>
      </bottom>
      <diagonal/>
    </border>
    <border>
      <left/>
      <right/>
      <top/>
      <bottom style="thin">
        <color indexed="48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818">
    <xf numFmtId="0" fontId="0" fillId="0" borderId="0"/>
    <xf numFmtId="0" fontId="1" fillId="0" borderId="0" applyAlignment="0">
      <protection locked="0"/>
    </xf>
    <xf numFmtId="0" fontId="7" fillId="0" borderId="0" applyAlignment="0">
      <alignment vertical="top" wrapText="1"/>
      <protection locked="0"/>
    </xf>
    <xf numFmtId="0" fontId="8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5" fillId="5" borderId="0" applyProtection="0"/>
    <xf numFmtId="0" fontId="15" fillId="5" borderId="0" applyProtection="0"/>
    <xf numFmtId="0" fontId="15" fillId="6" borderId="0" applyProtection="0"/>
    <xf numFmtId="0" fontId="15" fillId="6" borderId="0" applyProtection="0"/>
    <xf numFmtId="0" fontId="15" fillId="6" borderId="0" applyProtection="0"/>
    <xf numFmtId="0" fontId="15" fillId="6" borderId="0" applyProtection="0"/>
    <xf numFmtId="0" fontId="15" fillId="6" borderId="0" applyProtection="0"/>
    <xf numFmtId="0" fontId="15" fillId="5" borderId="0" applyProtection="0"/>
    <xf numFmtId="0" fontId="15" fillId="6" borderId="0" applyProtection="0"/>
    <xf numFmtId="0" fontId="15" fillId="6" borderId="0" applyProtection="0"/>
    <xf numFmtId="0" fontId="15" fillId="6" borderId="0" applyProtection="0"/>
    <xf numFmtId="0" fontId="15" fillId="6" borderId="0" applyProtection="0"/>
    <xf numFmtId="0" fontId="15" fillId="6" borderId="0" applyProtection="0"/>
    <xf numFmtId="0" fontId="15" fillId="5" borderId="0" applyProtection="0"/>
    <xf numFmtId="0" fontId="15" fillId="6" borderId="0" applyProtection="0"/>
    <xf numFmtId="0" fontId="15" fillId="6" borderId="0" applyProtection="0"/>
    <xf numFmtId="0" fontId="15" fillId="6" borderId="0" applyProtection="0"/>
    <xf numFmtId="0" fontId="15" fillId="6" borderId="0" applyProtection="0"/>
    <xf numFmtId="0" fontId="15" fillId="6" borderId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6" fontId="16" fillId="0" borderId="0" applyFont="0" applyFill="0" applyBorder="0" applyAlignment="0" applyProtection="0"/>
    <xf numFmtId="6" fontId="16" fillId="0" borderId="0" applyFont="0" applyFill="0" applyBorder="0" applyAlignment="0" applyProtection="0"/>
    <xf numFmtId="6" fontId="16" fillId="0" borderId="0" applyFont="0" applyFill="0" applyBorder="0" applyAlignment="0" applyProtection="0"/>
    <xf numFmtId="6" fontId="16" fillId="0" borderId="0" applyFont="0" applyFill="0" applyBorder="0" applyAlignment="0" applyProtection="0"/>
    <xf numFmtId="6" fontId="16" fillId="0" borderId="0" applyFont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6" fontId="16" fillId="0" borderId="0" applyFont="0" applyFill="0" applyBorder="0" applyAlignment="0" applyProtection="0"/>
    <xf numFmtId="6" fontId="16" fillId="0" borderId="0" applyFont="0" applyFill="0" applyBorder="0" applyAlignment="0" applyProtection="0"/>
    <xf numFmtId="6" fontId="16" fillId="0" borderId="0" applyFont="0" applyFill="0" applyBorder="0" applyAlignment="0" applyProtection="0"/>
    <xf numFmtId="6" fontId="16" fillId="0" borderId="0" applyFont="0" applyFill="0" applyBorder="0" applyAlignment="0" applyProtection="0"/>
    <xf numFmtId="6" fontId="16" fillId="0" borderId="0" applyFont="0" applyFill="0" applyBorder="0" applyAlignment="0" applyProtection="0"/>
    <xf numFmtId="169" fontId="13" fillId="0" borderId="0" applyFill="0" applyBorder="0" applyAlignment="0" applyProtection="0"/>
    <xf numFmtId="6" fontId="16" fillId="0" borderId="0" applyFont="0" applyFill="0" applyBorder="0" applyAlignment="0" applyProtection="0"/>
    <xf numFmtId="6" fontId="16" fillId="0" borderId="0" applyFont="0" applyFill="0" applyBorder="0" applyAlignment="0" applyProtection="0"/>
    <xf numFmtId="6" fontId="16" fillId="0" borderId="0" applyFont="0" applyFill="0" applyBorder="0" applyAlignment="0" applyProtection="0"/>
    <xf numFmtId="6" fontId="16" fillId="0" borderId="0" applyFont="0" applyFill="0" applyBorder="0" applyAlignment="0" applyProtection="0"/>
    <xf numFmtId="6" fontId="16" fillId="0" borderId="0" applyFont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6" fontId="16" fillId="0" borderId="0" applyFont="0" applyFill="0" applyBorder="0" applyAlignment="0" applyProtection="0"/>
    <xf numFmtId="6" fontId="16" fillId="0" borderId="0" applyFont="0" applyFill="0" applyBorder="0" applyAlignment="0" applyProtection="0"/>
    <xf numFmtId="6" fontId="16" fillId="0" borderId="0" applyFont="0" applyFill="0" applyBorder="0" applyAlignment="0" applyProtection="0"/>
    <xf numFmtId="6" fontId="16" fillId="0" borderId="0" applyFont="0" applyFill="0" applyBorder="0" applyAlignment="0" applyProtection="0"/>
    <xf numFmtId="6" fontId="16" fillId="0" borderId="0" applyFont="0" applyFill="0" applyBorder="0" applyAlignment="0" applyProtection="0"/>
    <xf numFmtId="169" fontId="13" fillId="0" borderId="0" applyFill="0" applyBorder="0" applyAlignment="0" applyProtection="0"/>
    <xf numFmtId="6" fontId="16" fillId="0" borderId="0" applyFont="0" applyFill="0" applyBorder="0" applyAlignment="0" applyProtection="0"/>
    <xf numFmtId="6" fontId="16" fillId="0" borderId="0" applyFont="0" applyFill="0" applyBorder="0" applyAlignment="0" applyProtection="0"/>
    <xf numFmtId="6" fontId="16" fillId="0" borderId="0" applyFont="0" applyFill="0" applyBorder="0" applyAlignment="0" applyProtection="0"/>
    <xf numFmtId="6" fontId="16" fillId="0" borderId="0" applyFont="0" applyFill="0" applyBorder="0" applyAlignment="0" applyProtection="0"/>
    <xf numFmtId="6" fontId="16" fillId="0" borderId="0" applyFont="0" applyFill="0" applyBorder="0" applyAlignment="0" applyProtection="0"/>
    <xf numFmtId="169" fontId="13" fillId="0" borderId="0" applyFill="0" applyBorder="0" applyAlignment="0" applyProtection="0"/>
    <xf numFmtId="6" fontId="16" fillId="0" borderId="0" applyFont="0" applyFill="0" applyBorder="0" applyAlignment="0" applyProtection="0"/>
    <xf numFmtId="6" fontId="16" fillId="0" borderId="0" applyFont="0" applyFill="0" applyBorder="0" applyAlignment="0" applyProtection="0"/>
    <xf numFmtId="6" fontId="16" fillId="0" borderId="0" applyFont="0" applyFill="0" applyBorder="0" applyAlignment="0" applyProtection="0"/>
    <xf numFmtId="6" fontId="16" fillId="0" borderId="0" applyFont="0" applyFill="0" applyBorder="0" applyAlignment="0" applyProtection="0"/>
    <xf numFmtId="6" fontId="16" fillId="0" borderId="0" applyFont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169" fontId="13" fillId="0" borderId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8" fontId="16" fillId="0" borderId="0" applyFont="0" applyFill="0" applyBorder="0" applyAlignment="0" applyProtection="0"/>
    <xf numFmtId="8" fontId="16" fillId="0" borderId="0" applyFont="0" applyFill="0" applyBorder="0" applyAlignment="0" applyProtection="0"/>
    <xf numFmtId="8" fontId="16" fillId="0" borderId="0" applyFont="0" applyFill="0" applyBorder="0" applyAlignment="0" applyProtection="0"/>
    <xf numFmtId="8" fontId="16" fillId="0" borderId="0" applyFont="0" applyFill="0" applyBorder="0" applyAlignment="0" applyProtection="0"/>
    <xf numFmtId="8" fontId="16" fillId="0" borderId="0" applyFont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8" fontId="16" fillId="0" borderId="0" applyFont="0" applyFill="0" applyBorder="0" applyAlignment="0" applyProtection="0"/>
    <xf numFmtId="8" fontId="16" fillId="0" borderId="0" applyFont="0" applyFill="0" applyBorder="0" applyAlignment="0" applyProtection="0"/>
    <xf numFmtId="8" fontId="16" fillId="0" borderId="0" applyFont="0" applyFill="0" applyBorder="0" applyAlignment="0" applyProtection="0"/>
    <xf numFmtId="8" fontId="16" fillId="0" borderId="0" applyFont="0" applyFill="0" applyBorder="0" applyAlignment="0" applyProtection="0"/>
    <xf numFmtId="8" fontId="16" fillId="0" borderId="0" applyFont="0" applyFill="0" applyBorder="0" applyAlignment="0" applyProtection="0"/>
    <xf numFmtId="170" fontId="13" fillId="0" borderId="0" applyFill="0" applyBorder="0" applyAlignment="0" applyProtection="0"/>
    <xf numFmtId="8" fontId="16" fillId="0" borderId="0" applyFont="0" applyFill="0" applyBorder="0" applyAlignment="0" applyProtection="0"/>
    <xf numFmtId="8" fontId="16" fillId="0" borderId="0" applyFont="0" applyFill="0" applyBorder="0" applyAlignment="0" applyProtection="0"/>
    <xf numFmtId="8" fontId="16" fillId="0" borderId="0" applyFont="0" applyFill="0" applyBorder="0" applyAlignment="0" applyProtection="0"/>
    <xf numFmtId="8" fontId="16" fillId="0" borderId="0" applyFont="0" applyFill="0" applyBorder="0" applyAlignment="0" applyProtection="0"/>
    <xf numFmtId="8" fontId="16" fillId="0" borderId="0" applyFont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8" fontId="16" fillId="0" borderId="0" applyFont="0" applyFill="0" applyBorder="0" applyAlignment="0" applyProtection="0"/>
    <xf numFmtId="8" fontId="16" fillId="0" borderId="0" applyFont="0" applyFill="0" applyBorder="0" applyAlignment="0" applyProtection="0"/>
    <xf numFmtId="8" fontId="16" fillId="0" borderId="0" applyFont="0" applyFill="0" applyBorder="0" applyAlignment="0" applyProtection="0"/>
    <xf numFmtId="8" fontId="16" fillId="0" borderId="0" applyFont="0" applyFill="0" applyBorder="0" applyAlignment="0" applyProtection="0"/>
    <xf numFmtId="8" fontId="16" fillId="0" borderId="0" applyFont="0" applyFill="0" applyBorder="0" applyAlignment="0" applyProtection="0"/>
    <xf numFmtId="170" fontId="13" fillId="0" borderId="0" applyFill="0" applyBorder="0" applyAlignment="0" applyProtection="0"/>
    <xf numFmtId="8" fontId="16" fillId="0" borderId="0" applyFont="0" applyFill="0" applyBorder="0" applyAlignment="0" applyProtection="0"/>
    <xf numFmtId="8" fontId="16" fillId="0" borderId="0" applyFont="0" applyFill="0" applyBorder="0" applyAlignment="0" applyProtection="0"/>
    <xf numFmtId="8" fontId="16" fillId="0" borderId="0" applyFont="0" applyFill="0" applyBorder="0" applyAlignment="0" applyProtection="0"/>
    <xf numFmtId="8" fontId="16" fillId="0" borderId="0" applyFont="0" applyFill="0" applyBorder="0" applyAlignment="0" applyProtection="0"/>
    <xf numFmtId="8" fontId="16" fillId="0" borderId="0" applyFont="0" applyFill="0" applyBorder="0" applyAlignment="0" applyProtection="0"/>
    <xf numFmtId="170" fontId="13" fillId="0" borderId="0" applyFill="0" applyBorder="0" applyAlignment="0" applyProtection="0"/>
    <xf numFmtId="8" fontId="16" fillId="0" borderId="0" applyFont="0" applyFill="0" applyBorder="0" applyAlignment="0" applyProtection="0"/>
    <xf numFmtId="8" fontId="16" fillId="0" borderId="0" applyFont="0" applyFill="0" applyBorder="0" applyAlignment="0" applyProtection="0"/>
    <xf numFmtId="8" fontId="16" fillId="0" borderId="0" applyFont="0" applyFill="0" applyBorder="0" applyAlignment="0" applyProtection="0"/>
    <xf numFmtId="8" fontId="16" fillId="0" borderId="0" applyFont="0" applyFill="0" applyBorder="0" applyAlignment="0" applyProtection="0"/>
    <xf numFmtId="8" fontId="16" fillId="0" borderId="0" applyFont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170" fontId="13" fillId="0" borderId="0" applyFill="0" applyBorder="0" applyAlignment="0" applyProtection="0"/>
    <xf numFmtId="0" fontId="15" fillId="4" borderId="0" applyProtection="0"/>
    <xf numFmtId="0" fontId="15" fillId="5" borderId="0" applyProtection="0"/>
    <xf numFmtId="0" fontId="15" fillId="6" borderId="0" applyProtection="0"/>
    <xf numFmtId="0" fontId="15" fillId="6" borderId="0" applyProtection="0"/>
    <xf numFmtId="0" fontId="15" fillId="6" borderId="0" applyProtection="0"/>
    <xf numFmtId="0" fontId="15" fillId="6" borderId="0" applyProtection="0"/>
    <xf numFmtId="0" fontId="15" fillId="6" borderId="0" applyProtection="0"/>
    <xf numFmtId="0" fontId="15" fillId="5" borderId="0" applyProtection="0"/>
    <xf numFmtId="0" fontId="15" fillId="6" borderId="0" applyProtection="0"/>
    <xf numFmtId="0" fontId="15" fillId="6" borderId="0" applyProtection="0"/>
    <xf numFmtId="0" fontId="15" fillId="6" borderId="0" applyProtection="0"/>
    <xf numFmtId="0" fontId="15" fillId="6" borderId="0" applyProtection="0"/>
    <xf numFmtId="0" fontId="15" fillId="6" borderId="0" applyProtection="0"/>
    <xf numFmtId="0" fontId="15" fillId="5" borderId="0" applyProtection="0"/>
    <xf numFmtId="0" fontId="15" fillId="6" borderId="0" applyProtection="0"/>
    <xf numFmtId="0" fontId="15" fillId="6" borderId="0" applyProtection="0"/>
    <xf numFmtId="0" fontId="15" fillId="6" borderId="0" applyProtection="0"/>
    <xf numFmtId="0" fontId="15" fillId="6" borderId="0" applyProtection="0"/>
    <xf numFmtId="0" fontId="15" fillId="6" borderId="0" applyProtection="0"/>
    <xf numFmtId="0" fontId="15" fillId="4" borderId="0" applyProtection="0"/>
    <xf numFmtId="0" fontId="15" fillId="4" borderId="0" applyProtection="0"/>
    <xf numFmtId="0" fontId="15" fillId="4" borderId="0" applyProtection="0"/>
    <xf numFmtId="0" fontId="15" fillId="4" borderId="0" applyProtection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171" fontId="13" fillId="0" borderId="0" applyFill="0" applyBorder="0" applyAlignment="0" applyProtection="0"/>
    <xf numFmtId="172" fontId="13" fillId="0" borderId="0" applyFill="0" applyBorder="0" applyAlignment="0" applyProtection="0"/>
    <xf numFmtId="173" fontId="13" fillId="0" borderId="0" applyFill="0" applyBorder="0" applyAlignment="0" applyProtection="0"/>
    <xf numFmtId="0" fontId="13" fillId="0" borderId="0"/>
    <xf numFmtId="171" fontId="13" fillId="0" borderId="0" applyFill="0" applyBorder="0" applyAlignment="0" applyProtection="0"/>
    <xf numFmtId="172" fontId="13" fillId="0" borderId="0" applyFill="0" applyBorder="0" applyAlignment="0" applyProtection="0"/>
    <xf numFmtId="173" fontId="13" fillId="0" borderId="0" applyFill="0" applyBorder="0" applyAlignment="0" applyProtection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 applyProtection="0"/>
    <xf numFmtId="0" fontId="17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7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7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7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7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7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49" fontId="17" fillId="0" borderId="4"/>
    <xf numFmtId="169" fontId="13" fillId="0" borderId="0" applyFill="0" applyBorder="0" applyAlignment="0" applyProtection="0"/>
    <xf numFmtId="49" fontId="17" fillId="0" borderId="4"/>
    <xf numFmtId="49" fontId="10" fillId="0" borderId="5"/>
    <xf numFmtId="49" fontId="10" fillId="0" borderId="5"/>
    <xf numFmtId="49" fontId="10" fillId="0" borderId="5"/>
    <xf numFmtId="49" fontId="10" fillId="0" borderId="5"/>
    <xf numFmtId="49" fontId="10" fillId="0" borderId="5"/>
    <xf numFmtId="49" fontId="17" fillId="0" borderId="4"/>
    <xf numFmtId="49" fontId="10" fillId="0" borderId="5"/>
    <xf numFmtId="49" fontId="10" fillId="0" borderId="5"/>
    <xf numFmtId="49" fontId="10" fillId="0" borderId="5"/>
    <xf numFmtId="49" fontId="10" fillId="0" borderId="5"/>
    <xf numFmtId="49" fontId="10" fillId="0" borderId="5"/>
    <xf numFmtId="49" fontId="17" fillId="0" borderId="4"/>
    <xf numFmtId="49" fontId="10" fillId="0" borderId="5"/>
    <xf numFmtId="49" fontId="10" fillId="0" borderId="5"/>
    <xf numFmtId="49" fontId="10" fillId="0" borderId="5"/>
    <xf numFmtId="49" fontId="10" fillId="0" borderId="5"/>
    <xf numFmtId="49" fontId="10" fillId="0" borderId="5"/>
    <xf numFmtId="49" fontId="17" fillId="0" borderId="4"/>
    <xf numFmtId="49" fontId="10" fillId="0" borderId="5"/>
    <xf numFmtId="49" fontId="10" fillId="0" borderId="5"/>
    <xf numFmtId="49" fontId="10" fillId="0" borderId="5"/>
    <xf numFmtId="49" fontId="10" fillId="0" borderId="5"/>
    <xf numFmtId="49" fontId="10" fillId="0" borderId="5"/>
    <xf numFmtId="49" fontId="17" fillId="0" borderId="4"/>
    <xf numFmtId="49" fontId="10" fillId="0" borderId="5"/>
    <xf numFmtId="49" fontId="10" fillId="0" borderId="5"/>
    <xf numFmtId="49" fontId="10" fillId="0" borderId="5"/>
    <xf numFmtId="49" fontId="10" fillId="0" borderId="5"/>
    <xf numFmtId="49" fontId="10" fillId="0" borderId="5"/>
    <xf numFmtId="49" fontId="17" fillId="0" borderId="4"/>
    <xf numFmtId="49" fontId="10" fillId="0" borderId="5"/>
    <xf numFmtId="49" fontId="10" fillId="0" borderId="5"/>
    <xf numFmtId="49" fontId="10" fillId="0" borderId="5"/>
    <xf numFmtId="49" fontId="10" fillId="0" borderId="5"/>
    <xf numFmtId="49" fontId="10" fillId="0" borderId="5"/>
    <xf numFmtId="1" fontId="18" fillId="0" borderId="6" applyAlignment="0"/>
    <xf numFmtId="0" fontId="13" fillId="0" borderId="0" applyNumberFormat="0" applyFill="0" applyBorder="0" applyAlignment="0"/>
    <xf numFmtId="174" fontId="13" fillId="0" borderId="0" applyFill="0" applyBorder="0" applyAlignment="0" applyProtection="0"/>
    <xf numFmtId="175" fontId="13" fillId="0" borderId="0" applyFill="0" applyBorder="0" applyAlignment="0" applyProtection="0"/>
    <xf numFmtId="176" fontId="13" fillId="0" borderId="0" applyFill="0" applyBorder="0" applyAlignment="0" applyProtection="0"/>
    <xf numFmtId="177" fontId="13" fillId="0" borderId="0" applyFill="0" applyBorder="0" applyAlignment="0" applyProtection="0"/>
    <xf numFmtId="178" fontId="13" fillId="0" borderId="0" applyFill="0" applyBorder="0" applyAlignment="0" applyProtection="0"/>
    <xf numFmtId="49" fontId="19" fillId="7" borderId="7">
      <alignment horizontal="center"/>
      <protection locked="0"/>
    </xf>
    <xf numFmtId="171" fontId="13" fillId="0" borderId="0" applyFill="0" applyBorder="0" applyAlignment="0" applyProtection="0"/>
    <xf numFmtId="172" fontId="13" fillId="0" borderId="0" applyFill="0" applyBorder="0" applyAlignment="0" applyProtection="0"/>
    <xf numFmtId="179" fontId="13" fillId="0" borderId="0" applyFill="0" applyBorder="0" applyAlignment="0" applyProtection="0"/>
    <xf numFmtId="180" fontId="13" fillId="0" borderId="0" applyFill="0" applyBorder="0" applyAlignment="0" applyProtection="0"/>
    <xf numFmtId="0" fontId="20" fillId="0" borderId="0"/>
    <xf numFmtId="0" fontId="21" fillId="0" borderId="0"/>
    <xf numFmtId="0" fontId="22" fillId="7" borderId="7">
      <alignment horizontal="center"/>
      <protection locked="0"/>
    </xf>
    <xf numFmtId="0" fontId="13" fillId="0" borderId="8" applyNumberFormat="0" applyFill="0" applyAlignment="0" applyProtection="0"/>
    <xf numFmtId="0" fontId="19" fillId="7" borderId="9">
      <protection locked="0"/>
    </xf>
    <xf numFmtId="0" fontId="23" fillId="2" borderId="10">
      <alignment horizontal="centerContinuous"/>
      <protection locked="0"/>
    </xf>
    <xf numFmtId="0" fontId="23" fillId="2" borderId="10">
      <alignment horizontal="center"/>
      <protection locked="0"/>
    </xf>
    <xf numFmtId="0" fontId="23" fillId="2" borderId="10">
      <alignment horizontal="center"/>
      <protection locked="0"/>
    </xf>
    <xf numFmtId="4" fontId="24" fillId="7" borderId="11"/>
    <xf numFmtId="0" fontId="17" fillId="0" borderId="0" applyNumberFormat="0" applyFill="0" applyBorder="0" applyAlignment="0" applyProtection="0"/>
    <xf numFmtId="0" fontId="17" fillId="0" borderId="0"/>
    <xf numFmtId="0" fontId="13" fillId="0" borderId="0"/>
    <xf numFmtId="0" fontId="25" fillId="0" borderId="0"/>
    <xf numFmtId="0" fontId="19" fillId="7" borderId="12">
      <protection locked="0"/>
    </xf>
    <xf numFmtId="9" fontId="13" fillId="0" borderId="0" applyFill="0" applyBorder="0" applyAlignment="0" applyProtection="0"/>
    <xf numFmtId="1" fontId="17" fillId="0" borderId="0">
      <alignment horizontal="center" vertical="center"/>
      <protection locked="0"/>
    </xf>
    <xf numFmtId="0" fontId="17" fillId="0" borderId="0"/>
    <xf numFmtId="0" fontId="26" fillId="8" borderId="0">
      <alignment horizontal="left"/>
    </xf>
    <xf numFmtId="0" fontId="27" fillId="8" borderId="0"/>
    <xf numFmtId="181" fontId="13" fillId="0" borderId="0" applyFill="0" applyBorder="0" applyAlignment="0" applyProtection="0"/>
    <xf numFmtId="4" fontId="23" fillId="2" borderId="13">
      <alignment horizontal="right" vertical="center"/>
    </xf>
    <xf numFmtId="0" fontId="26" fillId="0" borderId="0"/>
    <xf numFmtId="168" fontId="15" fillId="0" borderId="4">
      <alignment horizontal="right" vertical="center"/>
    </xf>
    <xf numFmtId="181" fontId="13" fillId="0" borderId="0" applyFill="0" applyBorder="0" applyAlignment="0" applyProtection="0"/>
    <xf numFmtId="173" fontId="13" fillId="0" borderId="0" applyFill="0" applyBorder="0" applyAlignment="0" applyProtection="0"/>
    <xf numFmtId="182" fontId="13" fillId="0" borderId="0" applyFill="0" applyBorder="0" applyAlignment="0" applyProtection="0"/>
    <xf numFmtId="183" fontId="13" fillId="0" borderId="0" applyFill="0" applyBorder="0" applyAlignment="0" applyProtection="0"/>
    <xf numFmtId="184" fontId="13" fillId="0" borderId="0" applyFill="0" applyBorder="0" applyAlignment="0" applyProtection="0"/>
    <xf numFmtId="185" fontId="13" fillId="0" borderId="0" applyFill="0" applyBorder="0" applyAlignment="0" applyProtection="0"/>
    <xf numFmtId="0" fontId="17" fillId="0" borderId="0"/>
    <xf numFmtId="0" fontId="26" fillId="5" borderId="0" applyProtection="0"/>
    <xf numFmtId="0" fontId="13" fillId="0" borderId="0"/>
    <xf numFmtId="0" fontId="16" fillId="0" borderId="0"/>
    <xf numFmtId="0" fontId="13" fillId="0" borderId="0"/>
    <xf numFmtId="0" fontId="10" fillId="0" borderId="0"/>
    <xf numFmtId="0" fontId="12" fillId="0" borderId="0"/>
    <xf numFmtId="0" fontId="41" fillId="0" borderId="0"/>
  </cellStyleXfs>
  <cellXfs count="171">
    <xf numFmtId="0" fontId="0" fillId="0" borderId="0" xfId="0"/>
    <xf numFmtId="0" fontId="2" fillId="2" borderId="0" xfId="1" applyFont="1" applyFill="1" applyAlignment="1">
      <alignment horizontal="left"/>
      <protection locked="0"/>
    </xf>
    <xf numFmtId="0" fontId="3" fillId="2" borderId="0" xfId="1" applyFont="1" applyFill="1" applyAlignment="1">
      <alignment horizontal="left"/>
      <protection locked="0"/>
    </xf>
    <xf numFmtId="0" fontId="3" fillId="2" borderId="0" xfId="1" applyFont="1" applyFill="1" applyAlignment="1">
      <alignment horizontal="center"/>
      <protection locked="0"/>
    </xf>
    <xf numFmtId="0" fontId="1" fillId="0" borderId="0" xfId="1" applyAlignment="1">
      <alignment horizontal="left" vertical="top"/>
      <protection locked="0"/>
    </xf>
    <xf numFmtId="0" fontId="4" fillId="2" borderId="0" xfId="1" applyFont="1" applyFill="1" applyAlignment="1">
      <alignment horizontal="left"/>
      <protection locked="0"/>
    </xf>
    <xf numFmtId="1" fontId="5" fillId="2" borderId="0" xfId="1" applyNumberFormat="1" applyFont="1" applyFill="1" applyAlignment="1">
      <alignment horizontal="left"/>
      <protection locked="0"/>
    </xf>
    <xf numFmtId="0" fontId="6" fillId="2" borderId="0" xfId="1" applyFont="1" applyFill="1" applyAlignment="1">
      <alignment horizontal="left"/>
      <protection locked="0"/>
    </xf>
    <xf numFmtId="0" fontId="6" fillId="2" borderId="0" xfId="1" applyFont="1" applyFill="1" applyAlignment="1">
      <alignment horizontal="center"/>
      <protection locked="0"/>
    </xf>
    <xf numFmtId="0" fontId="5" fillId="3" borderId="0" xfId="2" applyFont="1" applyFill="1" applyAlignment="1" applyProtection="1">
      <alignment horizontal="left"/>
    </xf>
    <xf numFmtId="0" fontId="5" fillId="2" borderId="0" xfId="1" applyFont="1" applyFill="1" applyAlignment="1">
      <alignment horizontal="left"/>
      <protection locked="0"/>
    </xf>
    <xf numFmtId="14" fontId="3" fillId="2" borderId="0" xfId="1" applyNumberFormat="1" applyFont="1" applyFill="1" applyAlignment="1">
      <alignment horizontal="left"/>
      <protection locked="0"/>
    </xf>
    <xf numFmtId="0" fontId="6" fillId="4" borderId="1" xfId="1" applyFont="1" applyFill="1" applyBorder="1" applyAlignment="1">
      <alignment horizontal="center" vertical="center" wrapText="1"/>
      <protection locked="0"/>
    </xf>
    <xf numFmtId="164" fontId="9" fillId="0" borderId="0" xfId="3" applyNumberFormat="1" applyFont="1" applyFill="1" applyAlignment="1">
      <alignment horizontal="center"/>
    </xf>
    <xf numFmtId="49" fontId="9" fillId="0" borderId="0" xfId="3" applyNumberFormat="1" applyFont="1" applyFill="1" applyAlignment="1">
      <alignment horizontal="right" wrapText="1"/>
    </xf>
    <xf numFmtId="0" fontId="9" fillId="0" borderId="0" xfId="3" applyFont="1" applyFill="1" applyAlignment="1">
      <alignment horizontal="left" wrapText="1"/>
    </xf>
    <xf numFmtId="165" fontId="9" fillId="0" borderId="0" xfId="3" applyNumberFormat="1" applyFont="1" applyFill="1" applyAlignment="1">
      <alignment horizontal="right"/>
    </xf>
    <xf numFmtId="4" fontId="4" fillId="0" borderId="0" xfId="1" applyNumberFormat="1" applyFont="1" applyFill="1" applyAlignment="1">
      <alignment horizontal="right"/>
      <protection locked="0"/>
    </xf>
    <xf numFmtId="0" fontId="10" fillId="0" borderId="0" xfId="3" applyFont="1" applyFill="1" applyAlignment="1">
      <alignment horizontal="left" vertical="top"/>
    </xf>
    <xf numFmtId="164" fontId="6" fillId="0" borderId="2" xfId="1" applyNumberFormat="1" applyFont="1" applyFill="1" applyBorder="1" applyAlignment="1">
      <alignment horizontal="right" vertical="top"/>
      <protection locked="0"/>
    </xf>
    <xf numFmtId="0" fontId="6" fillId="0" borderId="3" xfId="1" applyNumberFormat="1" applyFont="1" applyFill="1" applyBorder="1" applyAlignment="1">
      <alignment horizontal="left" vertical="top" wrapText="1"/>
      <protection locked="0"/>
    </xf>
    <xf numFmtId="0" fontId="6" fillId="0" borderId="3" xfId="1" applyFont="1" applyFill="1" applyBorder="1" applyAlignment="1">
      <alignment horizontal="left" vertical="top" wrapText="1"/>
      <protection locked="0"/>
    </xf>
    <xf numFmtId="0" fontId="6" fillId="0" borderId="3" xfId="1" applyFont="1" applyFill="1" applyBorder="1" applyAlignment="1">
      <alignment horizontal="center" vertical="top" wrapText="1"/>
      <protection locked="0"/>
    </xf>
    <xf numFmtId="166" fontId="6" fillId="0" borderId="3" xfId="1" applyNumberFormat="1" applyFont="1" applyFill="1" applyBorder="1" applyAlignment="1">
      <alignment horizontal="right" vertical="top"/>
      <protection locked="0"/>
    </xf>
    <xf numFmtId="4" fontId="11" fillId="0" borderId="3" xfId="1" applyNumberFormat="1" applyFont="1" applyFill="1" applyBorder="1" applyAlignment="1">
      <alignment horizontal="right" vertical="top"/>
      <protection locked="0"/>
    </xf>
    <xf numFmtId="4" fontId="6" fillId="0" borderId="3" xfId="1" applyNumberFormat="1" applyFont="1" applyFill="1" applyBorder="1" applyAlignment="1">
      <alignment horizontal="right" vertical="top"/>
      <protection locked="0"/>
    </xf>
    <xf numFmtId="0" fontId="1" fillId="0" borderId="0" xfId="1" applyFill="1" applyAlignment="1">
      <alignment horizontal="left" vertical="top"/>
      <protection locked="0"/>
    </xf>
    <xf numFmtId="167" fontId="9" fillId="0" borderId="0" xfId="3" applyNumberFormat="1" applyFont="1" applyFill="1" applyAlignment="1">
      <alignment horizontal="right"/>
    </xf>
    <xf numFmtId="0" fontId="13" fillId="0" borderId="0" xfId="4" applyFont="1"/>
    <xf numFmtId="168" fontId="13" fillId="0" borderId="0" xfId="4" applyNumberFormat="1" applyFont="1"/>
    <xf numFmtId="0" fontId="28" fillId="0" borderId="0" xfId="1" applyFont="1" applyFill="1" applyAlignment="1">
      <alignment horizontal="right"/>
      <protection locked="0"/>
    </xf>
    <xf numFmtId="0" fontId="28" fillId="0" borderId="0" xfId="1" applyFont="1" applyFill="1" applyAlignment="1">
      <alignment horizontal="left" wrapText="1"/>
      <protection locked="0"/>
    </xf>
    <xf numFmtId="0" fontId="28" fillId="0" borderId="0" xfId="1" applyFont="1" applyFill="1" applyAlignment="1">
      <alignment horizontal="center" wrapText="1"/>
      <protection locked="0"/>
    </xf>
    <xf numFmtId="4" fontId="28" fillId="0" borderId="0" xfId="1" applyNumberFormat="1" applyFont="1" applyFill="1" applyAlignment="1">
      <alignment horizontal="right"/>
      <protection locked="0"/>
    </xf>
    <xf numFmtId="0" fontId="29" fillId="9" borderId="0" xfId="812" applyNumberFormat="1" applyFont="1" applyFill="1" applyAlignment="1" applyProtection="1">
      <alignment vertical="center"/>
    </xf>
    <xf numFmtId="0" fontId="30" fillId="9" borderId="0" xfId="812" applyNumberFormat="1" applyFont="1" applyFill="1" applyAlignment="1" applyProtection="1">
      <alignment vertical="center"/>
    </xf>
    <xf numFmtId="0" fontId="13" fillId="9" borderId="0" xfId="812" applyNumberFormat="1" applyFont="1" applyFill="1" applyAlignment="1" applyProtection="1">
      <alignment vertical="center"/>
    </xf>
    <xf numFmtId="49" fontId="13" fillId="9" borderId="0" xfId="812" applyNumberFormat="1" applyFont="1" applyFill="1" applyAlignment="1" applyProtection="1">
      <alignment vertical="center"/>
    </xf>
    <xf numFmtId="168" fontId="17" fillId="9" borderId="0" xfId="812" applyNumberFormat="1" applyFont="1" applyFill="1" applyAlignment="1">
      <alignment horizontal="center"/>
    </xf>
    <xf numFmtId="168" fontId="17" fillId="9" borderId="0" xfId="812" applyNumberFormat="1" applyFont="1" applyFill="1" applyAlignment="1">
      <alignment horizontal="right"/>
    </xf>
    <xf numFmtId="0" fontId="17" fillId="9" borderId="0" xfId="812" applyFont="1" applyFill="1"/>
    <xf numFmtId="0" fontId="17" fillId="0" borderId="0" xfId="812" applyFont="1"/>
    <xf numFmtId="0" fontId="6" fillId="9" borderId="0" xfId="812" applyNumberFormat="1" applyFont="1" applyFill="1" applyAlignment="1" applyProtection="1">
      <alignment vertical="center"/>
    </xf>
    <xf numFmtId="49" fontId="6" fillId="9" borderId="0" xfId="812" applyNumberFormat="1" applyFont="1" applyFill="1" applyAlignment="1" applyProtection="1">
      <alignment vertical="center"/>
    </xf>
    <xf numFmtId="0" fontId="26" fillId="9" borderId="0" xfId="812" applyNumberFormat="1" applyFont="1" applyFill="1" applyAlignment="1" applyProtection="1">
      <alignment vertical="center"/>
    </xf>
    <xf numFmtId="186" fontId="26" fillId="9" borderId="0" xfId="813" applyNumberFormat="1" applyFont="1" applyFill="1" applyBorder="1" applyAlignment="1" applyProtection="1">
      <alignment horizontal="left" vertical="center"/>
    </xf>
    <xf numFmtId="49" fontId="6" fillId="9" borderId="0" xfId="812" applyNumberFormat="1" applyFont="1" applyFill="1" applyAlignment="1" applyProtection="1">
      <alignment horizontal="left" vertical="center"/>
    </xf>
    <xf numFmtId="49" fontId="31" fillId="9" borderId="0" xfId="813" applyNumberFormat="1" applyFont="1" applyFill="1" applyBorder="1" applyAlignment="1" applyProtection="1">
      <alignment horizontal="left" vertical="center"/>
    </xf>
    <xf numFmtId="0" fontId="4" fillId="9" borderId="0" xfId="812" applyNumberFormat="1" applyFont="1" applyFill="1" applyAlignment="1" applyProtection="1">
      <alignment vertical="center"/>
    </xf>
    <xf numFmtId="186" fontId="26" fillId="9" borderId="0" xfId="813" applyNumberFormat="1" applyFont="1" applyFill="1" applyBorder="1" applyAlignment="1" applyProtection="1">
      <alignment horizontal="left" vertical="top"/>
    </xf>
    <xf numFmtId="0" fontId="6" fillId="9" borderId="0" xfId="812" applyNumberFormat="1" applyFont="1" applyFill="1" applyAlignment="1" applyProtection="1">
      <alignment horizontal="left" vertical="center"/>
    </xf>
    <xf numFmtId="186" fontId="31" fillId="9" borderId="0" xfId="813" applyNumberFormat="1" applyFont="1" applyFill="1" applyBorder="1" applyAlignment="1" applyProtection="1">
      <alignment horizontal="left" vertical="center"/>
    </xf>
    <xf numFmtId="168" fontId="31" fillId="9" borderId="0" xfId="812" applyNumberFormat="1" applyFont="1" applyFill="1" applyAlignment="1">
      <alignment horizontal="left" vertical="center"/>
    </xf>
    <xf numFmtId="0" fontId="17" fillId="0" borderId="14" xfId="812" applyFont="1" applyBorder="1"/>
    <xf numFmtId="49" fontId="17" fillId="0" borderId="14" xfId="812" applyNumberFormat="1" applyFont="1" applyBorder="1"/>
    <xf numFmtId="168" fontId="17" fillId="0" borderId="14" xfId="812" applyNumberFormat="1" applyFont="1" applyBorder="1"/>
    <xf numFmtId="168" fontId="17" fillId="0" borderId="14" xfId="812" applyNumberFormat="1" applyFont="1" applyBorder="1" applyAlignment="1">
      <alignment horizontal="right"/>
    </xf>
    <xf numFmtId="0" fontId="26" fillId="0" borderId="0" xfId="812" applyFont="1" applyBorder="1"/>
    <xf numFmtId="0" fontId="17" fillId="0" borderId="15" xfId="812" applyFont="1" applyBorder="1" applyAlignment="1">
      <alignment horizontal="center"/>
    </xf>
    <xf numFmtId="0" fontId="17" fillId="0" borderId="16" xfId="812" applyFont="1" applyBorder="1"/>
    <xf numFmtId="0" fontId="17" fillId="0" borderId="16" xfId="812" applyFont="1" applyBorder="1" applyAlignment="1">
      <alignment horizontal="center"/>
    </xf>
    <xf numFmtId="49" fontId="17" fillId="0" borderId="16" xfId="812" applyNumberFormat="1" applyFont="1" applyBorder="1" applyAlignment="1">
      <alignment horizontal="center"/>
    </xf>
    <xf numFmtId="168" fontId="17" fillId="0" borderId="16" xfId="812" applyNumberFormat="1" applyFont="1" applyBorder="1" applyAlignment="1">
      <alignment horizontal="right"/>
    </xf>
    <xf numFmtId="49" fontId="17" fillId="0" borderId="16" xfId="812" applyNumberFormat="1" applyFont="1" applyBorder="1"/>
    <xf numFmtId="1" fontId="17" fillId="0" borderId="15" xfId="812" applyNumberFormat="1" applyFont="1" applyBorder="1"/>
    <xf numFmtId="0" fontId="17" fillId="0" borderId="0" xfId="812" applyFont="1" applyBorder="1"/>
    <xf numFmtId="0" fontId="31" fillId="0" borderId="0" xfId="812" applyFont="1" applyBorder="1"/>
    <xf numFmtId="0" fontId="32" fillId="0" borderId="17" xfId="812" applyFont="1" applyBorder="1"/>
    <xf numFmtId="0" fontId="32" fillId="0" borderId="0" xfId="812" applyFont="1" applyBorder="1"/>
    <xf numFmtId="0" fontId="33" fillId="0" borderId="0" xfId="812" applyFont="1" applyBorder="1"/>
    <xf numFmtId="49" fontId="33" fillId="0" borderId="0" xfId="812" applyNumberFormat="1" applyFont="1" applyBorder="1" applyAlignment="1">
      <alignment horizontal="center"/>
    </xf>
    <xf numFmtId="168" fontId="33" fillId="0" borderId="0" xfId="812" applyNumberFormat="1" applyFont="1" applyBorder="1" applyAlignment="1">
      <alignment horizontal="right"/>
    </xf>
    <xf numFmtId="4" fontId="13" fillId="0" borderId="0" xfId="812" applyNumberFormat="1" applyFont="1" applyBorder="1" applyAlignment="1"/>
    <xf numFmtId="4" fontId="33" fillId="0" borderId="0" xfId="812" applyNumberFormat="1" applyFont="1" applyBorder="1"/>
    <xf numFmtId="4" fontId="33" fillId="0" borderId="17" xfId="812" applyNumberFormat="1" applyFont="1" applyBorder="1"/>
    <xf numFmtId="0" fontId="15" fillId="0" borderId="17" xfId="812" applyFont="1" applyBorder="1"/>
    <xf numFmtId="49" fontId="34" fillId="0" borderId="0" xfId="812" applyNumberFormat="1" applyFont="1" applyBorder="1" applyAlignment="1">
      <alignment horizontal="center"/>
    </xf>
    <xf numFmtId="168" fontId="33" fillId="0" borderId="0" xfId="812" applyNumberFormat="1" applyFont="1" applyBorder="1" applyAlignment="1">
      <alignment horizontal="left"/>
    </xf>
    <xf numFmtId="4" fontId="13" fillId="0" borderId="4" xfId="812" applyNumberFormat="1" applyFont="1" applyBorder="1" applyAlignment="1"/>
    <xf numFmtId="0" fontId="31" fillId="0" borderId="0" xfId="812" applyFont="1" applyBorder="1" applyAlignment="1">
      <alignment horizontal="center"/>
    </xf>
    <xf numFmtId="0" fontId="33" fillId="0" borderId="17" xfId="812" applyFont="1" applyBorder="1"/>
    <xf numFmtId="0" fontId="34" fillId="0" borderId="0" xfId="812" applyFont="1" applyBorder="1"/>
    <xf numFmtId="168" fontId="34" fillId="0" borderId="0" xfId="812" applyNumberFormat="1" applyFont="1" applyBorder="1" applyAlignment="1">
      <alignment horizontal="right"/>
    </xf>
    <xf numFmtId="4" fontId="15" fillId="0" borderId="0" xfId="812" applyNumberFormat="1" applyFont="1" applyBorder="1" applyAlignment="1"/>
    <xf numFmtId="4" fontId="34" fillId="0" borderId="0" xfId="812" applyNumberFormat="1" applyFont="1" applyBorder="1"/>
    <xf numFmtId="4" fontId="32" fillId="0" borderId="17" xfId="812" applyNumberFormat="1" applyFont="1" applyBorder="1"/>
    <xf numFmtId="0" fontId="13" fillId="0" borderId="0" xfId="812" applyFont="1" applyBorder="1"/>
    <xf numFmtId="49" fontId="13" fillId="0" borderId="0" xfId="812" applyNumberFormat="1" applyFont="1" applyBorder="1" applyAlignment="1">
      <alignment horizontal="center"/>
    </xf>
    <xf numFmtId="168" fontId="13" fillId="0" borderId="0" xfId="812" applyNumberFormat="1" applyFont="1" applyBorder="1" applyAlignment="1">
      <alignment horizontal="right"/>
    </xf>
    <xf numFmtId="4" fontId="13" fillId="0" borderId="0" xfId="812" applyNumberFormat="1" applyFont="1" applyBorder="1"/>
    <xf numFmtId="4" fontId="13" fillId="0" borderId="17" xfId="812" applyNumberFormat="1" applyFont="1" applyBorder="1"/>
    <xf numFmtId="0" fontId="13" fillId="0" borderId="17" xfId="812" applyNumberFormat="1" applyFont="1" applyBorder="1" applyAlignment="1">
      <alignment horizontal="right"/>
    </xf>
    <xf numFmtId="49" fontId="13" fillId="0" borderId="0" xfId="812" applyNumberFormat="1" applyFont="1" applyAlignment="1"/>
    <xf numFmtId="0" fontId="33" fillId="0" borderId="0" xfId="812" applyFont="1" applyBorder="1" applyAlignment="1"/>
    <xf numFmtId="168" fontId="33" fillId="0" borderId="0" xfId="812" applyNumberFormat="1" applyFont="1" applyBorder="1" applyAlignment="1"/>
    <xf numFmtId="4" fontId="13" fillId="0" borderId="4" xfId="812" applyNumberFormat="1" applyFont="1" applyBorder="1" applyAlignment="1">
      <alignment horizontal="right"/>
    </xf>
    <xf numFmtId="0" fontId="35" fillId="0" borderId="17" xfId="812" applyFont="1" applyBorder="1"/>
    <xf numFmtId="49" fontId="33" fillId="0" borderId="0" xfId="812" applyNumberFormat="1" applyFont="1" applyBorder="1" applyAlignment="1">
      <alignment horizontal="right"/>
    </xf>
    <xf numFmtId="4" fontId="15" fillId="0" borderId="0" xfId="812" applyNumberFormat="1" applyFont="1" applyBorder="1" applyAlignment="1">
      <alignment horizontal="right"/>
    </xf>
    <xf numFmtId="0" fontId="20" fillId="0" borderId="0" xfId="812" applyFont="1" applyBorder="1"/>
    <xf numFmtId="0" fontId="35" fillId="10" borderId="18" xfId="812" applyFont="1" applyFill="1" applyBorder="1"/>
    <xf numFmtId="0" fontId="36" fillId="10" borderId="19" xfId="812" applyFont="1" applyFill="1" applyBorder="1"/>
    <xf numFmtId="0" fontId="35" fillId="10" borderId="19" xfId="812" applyFont="1" applyFill="1" applyBorder="1"/>
    <xf numFmtId="49" fontId="35" fillId="10" borderId="19" xfId="812" applyNumberFormat="1" applyFont="1" applyFill="1" applyBorder="1" applyAlignment="1">
      <alignment horizontal="right"/>
    </xf>
    <xf numFmtId="168" fontId="35" fillId="10" borderId="19" xfId="812" applyNumberFormat="1" applyFont="1" applyFill="1" applyBorder="1" applyAlignment="1">
      <alignment horizontal="right"/>
    </xf>
    <xf numFmtId="4" fontId="35" fillId="10" borderId="19" xfId="812" applyNumberFormat="1" applyFont="1" applyFill="1" applyBorder="1" applyAlignment="1">
      <alignment horizontal="right"/>
    </xf>
    <xf numFmtId="4" fontId="35" fillId="10" borderId="19" xfId="812" applyNumberFormat="1" applyFont="1" applyFill="1" applyBorder="1"/>
    <xf numFmtId="4" fontId="36" fillId="10" borderId="20" xfId="812" applyNumberFormat="1" applyFont="1" applyFill="1" applyBorder="1"/>
    <xf numFmtId="0" fontId="3" fillId="0" borderId="0" xfId="812" applyFont="1" applyBorder="1" applyAlignment="1">
      <alignment horizontal="center"/>
    </xf>
    <xf numFmtId="49" fontId="17" fillId="0" borderId="0" xfId="812" applyNumberFormat="1" applyFont="1" applyBorder="1" applyAlignment="1">
      <alignment horizontal="center"/>
    </xf>
    <xf numFmtId="168" fontId="17" fillId="0" borderId="0" xfId="812" applyNumberFormat="1" applyFont="1" applyBorder="1" applyAlignment="1">
      <alignment horizontal="right"/>
    </xf>
    <xf numFmtId="49" fontId="17" fillId="0" borderId="0" xfId="812" applyNumberFormat="1" applyFont="1" applyBorder="1"/>
    <xf numFmtId="1" fontId="17" fillId="0" borderId="0" xfId="812" applyNumberFormat="1" applyFont="1" applyBorder="1"/>
    <xf numFmtId="0" fontId="37" fillId="0" borderId="0" xfId="812" applyFont="1" applyBorder="1"/>
    <xf numFmtId="49" fontId="17" fillId="0" borderId="0" xfId="812" applyNumberFormat="1" applyFont="1"/>
    <xf numFmtId="168" fontId="17" fillId="0" borderId="0" xfId="812" applyNumberFormat="1" applyFont="1"/>
    <xf numFmtId="168" fontId="17" fillId="0" borderId="0" xfId="812" applyNumberFormat="1" applyFont="1" applyAlignment="1">
      <alignment horizontal="right"/>
    </xf>
    <xf numFmtId="164" fontId="0" fillId="0" borderId="0" xfId="0" applyNumberFormat="1" applyFill="1" applyAlignment="1" applyProtection="1">
      <alignment horizontal="center" vertical="center"/>
      <protection locked="0"/>
    </xf>
    <xf numFmtId="0" fontId="0" fillId="0" borderId="0" xfId="0" applyFill="1" applyAlignment="1" applyProtection="1">
      <alignment horizontal="left" vertical="center" wrapText="1"/>
      <protection locked="0"/>
    </xf>
    <xf numFmtId="0" fontId="38" fillId="0" borderId="0" xfId="0" applyFont="1" applyFill="1" applyAlignment="1" applyProtection="1">
      <alignment horizontal="left" vertical="center"/>
      <protection locked="0"/>
    </xf>
    <xf numFmtId="0" fontId="0" fillId="0" borderId="0" xfId="0" applyFill="1" applyAlignment="1" applyProtection="1">
      <alignment horizontal="center" vertical="center" wrapText="1"/>
      <protection locked="0"/>
    </xf>
    <xf numFmtId="166" fontId="0" fillId="0" borderId="0" xfId="0" applyNumberFormat="1" applyFill="1" applyAlignment="1" applyProtection="1">
      <alignment vertical="center"/>
      <protection locked="0"/>
    </xf>
    <xf numFmtId="4" fontId="0" fillId="0" borderId="0" xfId="0" applyNumberFormat="1" applyFill="1" applyAlignment="1" applyProtection="1">
      <alignment horizontal="right" vertical="center"/>
      <protection locked="0"/>
    </xf>
    <xf numFmtId="0" fontId="0" fillId="0" borderId="0" xfId="0" applyFont="1" applyFill="1" applyAlignment="1" applyProtection="1">
      <alignment horizontal="left" vertical="center"/>
      <protection locked="0"/>
    </xf>
    <xf numFmtId="164" fontId="0" fillId="11" borderId="0" xfId="0" applyNumberFormat="1" applyFill="1" applyAlignment="1" applyProtection="1">
      <alignment horizontal="center" vertical="center"/>
      <protection locked="0"/>
    </xf>
    <xf numFmtId="0" fontId="0" fillId="11" borderId="0" xfId="0" applyFill="1" applyAlignment="1" applyProtection="1">
      <alignment horizontal="left" vertical="center" wrapText="1"/>
      <protection locked="0"/>
    </xf>
    <xf numFmtId="0" fontId="38" fillId="11" borderId="0" xfId="0" applyFont="1" applyFill="1" applyAlignment="1" applyProtection="1">
      <alignment horizontal="left" vertical="center"/>
      <protection locked="0"/>
    </xf>
    <xf numFmtId="0" fontId="0" fillId="11" borderId="0" xfId="0" applyFill="1" applyAlignment="1" applyProtection="1">
      <alignment horizontal="center" vertical="center" wrapText="1"/>
      <protection locked="0"/>
    </xf>
    <xf numFmtId="166" fontId="0" fillId="11" borderId="0" xfId="0" applyNumberFormat="1" applyFill="1" applyAlignment="1" applyProtection="1">
      <alignment vertical="center"/>
      <protection locked="0"/>
    </xf>
    <xf numFmtId="4" fontId="0" fillId="11" borderId="0" xfId="0" applyNumberFormat="1" applyFill="1" applyAlignment="1" applyProtection="1">
      <alignment horizontal="right" vertical="center"/>
      <protection locked="0"/>
    </xf>
    <xf numFmtId="0" fontId="0" fillId="11" borderId="0" xfId="0" applyFont="1" applyFill="1" applyAlignment="1" applyProtection="1">
      <alignment horizontal="left" vertical="center"/>
      <protection locked="0"/>
    </xf>
    <xf numFmtId="0" fontId="8" fillId="0" borderId="0" xfId="815" applyFont="1"/>
    <xf numFmtId="4" fontId="8" fillId="0" borderId="0" xfId="815" applyNumberFormat="1" applyFont="1"/>
    <xf numFmtId="166" fontId="8" fillId="0" borderId="0" xfId="815" applyNumberFormat="1" applyFont="1"/>
    <xf numFmtId="166" fontId="13" fillId="0" borderId="0" xfId="816" applyNumberFormat="1" applyFont="1"/>
    <xf numFmtId="0" fontId="13" fillId="0" borderId="0" xfId="816" applyFont="1"/>
    <xf numFmtId="165" fontId="0" fillId="11" borderId="0" xfId="0" applyNumberFormat="1" applyFill="1" applyAlignment="1" applyProtection="1">
      <alignment horizontal="right" vertical="center"/>
      <protection locked="0"/>
    </xf>
    <xf numFmtId="167" fontId="0" fillId="11" borderId="0" xfId="0" applyNumberFormat="1" applyFill="1" applyAlignment="1" applyProtection="1">
      <alignment horizontal="right" vertical="center"/>
      <protection locked="0"/>
    </xf>
    <xf numFmtId="0" fontId="39" fillId="0" borderId="0" xfId="1" applyFont="1" applyFill="1" applyAlignment="1">
      <alignment horizontal="left" vertical="top"/>
      <protection locked="0"/>
    </xf>
    <xf numFmtId="0" fontId="40" fillId="0" borderId="0" xfId="3" applyFont="1" applyFill="1" applyAlignment="1">
      <alignment horizontal="left" vertical="top"/>
    </xf>
    <xf numFmtId="0" fontId="39" fillId="0" borderId="0" xfId="1" applyFont="1" applyFill="1" applyAlignment="1">
      <alignment horizontal="left" vertical="top" wrapText="1"/>
      <protection locked="0"/>
    </xf>
    <xf numFmtId="0" fontId="5" fillId="11" borderId="0" xfId="0" applyNumberFormat="1" applyFont="1" applyFill="1" applyAlignment="1" applyProtection="1">
      <alignment horizontal="left" wrapText="1"/>
      <protection locked="0"/>
    </xf>
    <xf numFmtId="0" fontId="5" fillId="11" borderId="0" xfId="0" applyFont="1" applyFill="1" applyAlignment="1" applyProtection="1">
      <alignment horizontal="left" wrapText="1"/>
      <protection locked="0"/>
    </xf>
    <xf numFmtId="0" fontId="5" fillId="11" borderId="0" xfId="0" applyFont="1" applyFill="1" applyAlignment="1" applyProtection="1">
      <alignment horizontal="center" wrapText="1"/>
      <protection locked="0"/>
    </xf>
    <xf numFmtId="187" fontId="5" fillId="11" borderId="0" xfId="0" applyNumberFormat="1" applyFont="1" applyFill="1" applyAlignment="1" applyProtection="1">
      <alignment horizontal="right"/>
      <protection locked="0"/>
    </xf>
    <xf numFmtId="4" fontId="5" fillId="11" borderId="0" xfId="0" applyNumberFormat="1" applyFont="1" applyFill="1" applyAlignment="1" applyProtection="1">
      <alignment horizontal="right"/>
    </xf>
    <xf numFmtId="0" fontId="11" fillId="11" borderId="32" xfId="0" applyFont="1" applyFill="1" applyBorder="1" applyAlignment="1" applyProtection="1">
      <alignment horizontal="center" vertical="center" wrapText="1"/>
      <protection locked="0"/>
    </xf>
    <xf numFmtId="0" fontId="11" fillId="11" borderId="32" xfId="0" applyFont="1" applyFill="1" applyBorder="1" applyAlignment="1" applyProtection="1">
      <alignment horizontal="left" vertical="center" wrapText="1"/>
      <protection locked="0"/>
    </xf>
    <xf numFmtId="187" fontId="11" fillId="11" borderId="32" xfId="0" applyNumberFormat="1" applyFont="1" applyFill="1" applyBorder="1" applyAlignment="1" applyProtection="1">
      <alignment horizontal="right" vertical="center"/>
      <protection locked="0"/>
    </xf>
    <xf numFmtId="49" fontId="42" fillId="0" borderId="0" xfId="817" applyNumberFormat="1" applyFont="1" applyFill="1" applyAlignment="1"/>
    <xf numFmtId="188" fontId="42" fillId="0" borderId="0" xfId="817" applyNumberFormat="1" applyFont="1" applyFill="1" applyBorder="1" applyAlignment="1"/>
    <xf numFmtId="189" fontId="42" fillId="0" borderId="0" xfId="817" applyNumberFormat="1" applyFont="1" applyFill="1" applyAlignment="1"/>
    <xf numFmtId="0" fontId="6" fillId="11" borderId="32" xfId="0" applyFont="1" applyFill="1" applyBorder="1" applyAlignment="1" applyProtection="1">
      <alignment horizontal="left" vertical="center" wrapText="1"/>
      <protection locked="0"/>
    </xf>
    <xf numFmtId="49" fontId="4" fillId="0" borderId="0" xfId="3" applyNumberFormat="1" applyFont="1" applyFill="1" applyAlignment="1">
      <alignment horizontal="right" wrapText="1"/>
    </xf>
    <xf numFmtId="0" fontId="18" fillId="0" borderId="26" xfId="814" applyNumberFormat="1" applyFont="1" applyFill="1" applyBorder="1" applyAlignment="1">
      <alignment horizontal="left" vertical="top" wrapText="1"/>
    </xf>
    <xf numFmtId="0" fontId="18" fillId="0" borderId="27" xfId="814" applyNumberFormat="1" applyFont="1" applyFill="1" applyBorder="1" applyAlignment="1">
      <alignment horizontal="left" vertical="top" wrapText="1"/>
    </xf>
    <xf numFmtId="0" fontId="18" fillId="0" borderId="28" xfId="814" applyNumberFormat="1" applyFont="1" applyFill="1" applyBorder="1" applyAlignment="1">
      <alignment horizontal="left" vertical="top" wrapText="1"/>
    </xf>
    <xf numFmtId="0" fontId="18" fillId="0" borderId="21" xfId="814" applyNumberFormat="1" applyFont="1" applyFill="1" applyBorder="1" applyAlignment="1">
      <alignment horizontal="left" vertical="top" wrapText="1"/>
    </xf>
    <xf numFmtId="0" fontId="18" fillId="0" borderId="22" xfId="814" applyNumberFormat="1" applyFont="1" applyFill="1" applyBorder="1" applyAlignment="1">
      <alignment horizontal="left" vertical="top" wrapText="1"/>
    </xf>
    <xf numFmtId="0" fontId="18" fillId="0" borderId="23" xfId="814" applyNumberFormat="1" applyFont="1" applyFill="1" applyBorder="1" applyAlignment="1">
      <alignment horizontal="left" vertical="top" wrapText="1"/>
    </xf>
    <xf numFmtId="0" fontId="18" fillId="0" borderId="24" xfId="814" applyNumberFormat="1" applyFont="1" applyFill="1" applyBorder="1" applyAlignment="1">
      <alignment horizontal="left" vertical="top" wrapText="1"/>
    </xf>
    <xf numFmtId="0" fontId="18" fillId="0" borderId="5" xfId="814" applyNumberFormat="1" applyFont="1" applyFill="1" applyBorder="1" applyAlignment="1">
      <alignment horizontal="left" vertical="top" wrapText="1"/>
    </xf>
    <xf numFmtId="0" fontId="18" fillId="0" borderId="25" xfId="814" applyNumberFormat="1" applyFont="1" applyFill="1" applyBorder="1" applyAlignment="1">
      <alignment horizontal="left" vertical="top" wrapText="1"/>
    </xf>
    <xf numFmtId="0" fontId="15" fillId="0" borderId="29" xfId="4" applyNumberFormat="1" applyFont="1" applyFill="1" applyBorder="1" applyAlignment="1">
      <alignment horizontal="left" wrapText="1"/>
    </xf>
    <xf numFmtId="0" fontId="15" fillId="0" borderId="30" xfId="4" applyNumberFormat="1" applyFont="1" applyFill="1" applyBorder="1" applyAlignment="1">
      <alignment horizontal="left" wrapText="1"/>
    </xf>
    <xf numFmtId="0" fontId="15" fillId="0" borderId="31" xfId="4" applyNumberFormat="1" applyFont="1" applyFill="1" applyBorder="1" applyAlignment="1">
      <alignment horizontal="left" wrapText="1"/>
    </xf>
    <xf numFmtId="0" fontId="1" fillId="0" borderId="0" xfId="1" applyFill="1" applyAlignment="1">
      <alignment horizontal="left" vertical="top" wrapText="1"/>
      <protection locked="0"/>
    </xf>
    <xf numFmtId="165" fontId="4" fillId="0" borderId="0" xfId="3" applyNumberFormat="1" applyFont="1" applyFill="1" applyAlignment="1">
      <alignment horizontal="right"/>
    </xf>
    <xf numFmtId="4" fontId="6" fillId="11" borderId="32" xfId="0" applyNumberFormat="1" applyFont="1" applyFill="1" applyBorder="1" applyAlignment="1" applyProtection="1">
      <alignment horizontal="right" vertical="center"/>
    </xf>
    <xf numFmtId="4" fontId="6" fillId="0" borderId="32" xfId="0" applyNumberFormat="1" applyFont="1" applyFill="1" applyBorder="1" applyAlignment="1" applyProtection="1">
      <alignment horizontal="right" vertical="center"/>
    </xf>
    <xf numFmtId="167" fontId="4" fillId="0" borderId="0" xfId="3" applyNumberFormat="1" applyFont="1" applyFill="1" applyAlignment="1">
      <alignment horizontal="right"/>
    </xf>
  </cellXfs>
  <cellStyles count="818">
    <cellStyle name="_08_4914_006_02_09_51_Výkaz výměr_2010-05" xfId="5" xr:uid="{00000000-0005-0000-0000-000000000000}"/>
    <cellStyle name="_5230_RD Kunratice - sklípek_rozpočet" xfId="6" xr:uid="{00000000-0005-0000-0000-000001000000}"/>
    <cellStyle name="_5230_RD Kunratice - sklípek_rozpočet_002_08_4914_002_01_09_17_002Technicka_specifikace_2etapa" xfId="7" xr:uid="{00000000-0005-0000-0000-000002000000}"/>
    <cellStyle name="_5230_RD Kunratice - sklípek_rozpočet_002_08_4914_002_01_09_17_002Technicka_specifikace_2etapa_rozpočet_" xfId="8" xr:uid="{00000000-0005-0000-0000-000003000000}"/>
    <cellStyle name="_5230_RD Kunratice - sklípek_rozpočet_002_08_4914_002_01_09_17_002Technicka_specifikace_2etapa_SO 100 kom_Soupis prací" xfId="9" xr:uid="{00000000-0005-0000-0000-000004000000}"/>
    <cellStyle name="_5230_RD Kunratice - sklípek_rozpočet_002_08_4914_002_01_09_17_002Technicka_specifikace_2etapa_SO 101 provizorní DZ" xfId="10" xr:uid="{00000000-0005-0000-0000-000005000000}"/>
    <cellStyle name="_5230_RD Kunratice - sklípek_rozpočet_002_08_4914_002_01_09_17_002Technicka_specifikace_2etapa_SO 200" xfId="11" xr:uid="{00000000-0005-0000-0000-000006000000}"/>
    <cellStyle name="_5230_RD Kunratice - sklípek_rozpočet_002_08_4914_002_01_09_17_002Technicka_specifikace_2etapa_Soupis prací_SO400 xls" xfId="12" xr:uid="{00000000-0005-0000-0000-000007000000}"/>
    <cellStyle name="_5230_RD Kunratice - sklípek_rozpočet_09_bur_kanali" xfId="13" xr:uid="{00000000-0005-0000-0000-000008000000}"/>
    <cellStyle name="_5230_RD Kunratice - sklípek_rozpočet_09_bur_kanali_rozpočet_" xfId="14" xr:uid="{00000000-0005-0000-0000-000009000000}"/>
    <cellStyle name="_5230_RD Kunratice - sklípek_rozpočet_09_bur_kanali_SO 100 kom_Soupis prací" xfId="15" xr:uid="{00000000-0005-0000-0000-00000A000000}"/>
    <cellStyle name="_5230_RD Kunratice - sklípek_rozpočet_09_bur_kanali_SO 101 provizorní DZ" xfId="16" xr:uid="{00000000-0005-0000-0000-00000B000000}"/>
    <cellStyle name="_5230_RD Kunratice - sklípek_rozpočet_09_bur_kanali_SO 200" xfId="17" xr:uid="{00000000-0005-0000-0000-00000C000000}"/>
    <cellStyle name="_5230_RD Kunratice - sklípek_rozpočet_09_bur_kanali_Soupis prací_SO400 xls" xfId="18" xr:uid="{00000000-0005-0000-0000-00000D000000}"/>
    <cellStyle name="_5230_RD Kunratice - sklípek_rozpočet_09_bur_podlažní_vestavby" xfId="19" xr:uid="{00000000-0005-0000-0000-00000E000000}"/>
    <cellStyle name="_5230_RD Kunratice - sklípek_rozpočet_09_bur_podlažní_vestavby_rozpočet_" xfId="20" xr:uid="{00000000-0005-0000-0000-00000F000000}"/>
    <cellStyle name="_5230_RD Kunratice - sklípek_rozpočet_09_bur_podlažní_vestavby_SO 100 kom_Soupis prací" xfId="21" xr:uid="{00000000-0005-0000-0000-000010000000}"/>
    <cellStyle name="_5230_RD Kunratice - sklípek_rozpočet_09_bur_podlažní_vestavby_SO 101 provizorní DZ" xfId="22" xr:uid="{00000000-0005-0000-0000-000011000000}"/>
    <cellStyle name="_5230_RD Kunratice - sklípek_rozpočet_09_bur_podlažní_vestavby_SO 200" xfId="23" xr:uid="{00000000-0005-0000-0000-000012000000}"/>
    <cellStyle name="_5230_RD Kunratice - sklípek_rozpočet_09_bur_podlažní_vestavby_Soupis prací_SO400 xls" xfId="24" xr:uid="{00000000-0005-0000-0000-000013000000}"/>
    <cellStyle name="_5230_RD Kunratice - sklípek_rozpočet_09_buri_malby" xfId="25" xr:uid="{00000000-0005-0000-0000-000014000000}"/>
    <cellStyle name="_5230_RD Kunratice - sklípek_rozpočet_09_buri_malby_rozpočet_" xfId="26" xr:uid="{00000000-0005-0000-0000-000015000000}"/>
    <cellStyle name="_5230_RD Kunratice - sklípek_rozpočet_09_buri_malby_SO 100 kom_Soupis prací" xfId="27" xr:uid="{00000000-0005-0000-0000-000016000000}"/>
    <cellStyle name="_5230_RD Kunratice - sklípek_rozpočet_09_buri_malby_SO 101 provizorní DZ" xfId="28" xr:uid="{00000000-0005-0000-0000-000017000000}"/>
    <cellStyle name="_5230_RD Kunratice - sklípek_rozpočet_09_buri_malby_SO 200" xfId="29" xr:uid="{00000000-0005-0000-0000-000018000000}"/>
    <cellStyle name="_5230_RD Kunratice - sklípek_rozpočet_09_buri_malby_Soupis prací_SO400 xls" xfId="30" xr:uid="{00000000-0005-0000-0000-000019000000}"/>
    <cellStyle name="_5230_RD Kunratice - sklípek_rozpočet_09_buri_regaly" xfId="31" xr:uid="{00000000-0005-0000-0000-00001A000000}"/>
    <cellStyle name="_5230_RD Kunratice - sklípek_rozpočet_09_buri_regaly_rozpočet_" xfId="32" xr:uid="{00000000-0005-0000-0000-00001B000000}"/>
    <cellStyle name="_5230_RD Kunratice - sklípek_rozpočet_09_buri_regaly_SO 100 kom_Soupis prací" xfId="33" xr:uid="{00000000-0005-0000-0000-00001C000000}"/>
    <cellStyle name="_5230_RD Kunratice - sklípek_rozpočet_09_buri_regaly_SO 101 provizorní DZ" xfId="34" xr:uid="{00000000-0005-0000-0000-00001D000000}"/>
    <cellStyle name="_5230_RD Kunratice - sklípek_rozpočet_09_buri_regaly_SO 200" xfId="35" xr:uid="{00000000-0005-0000-0000-00001E000000}"/>
    <cellStyle name="_5230_RD Kunratice - sklípek_rozpočet_09_buri_regaly_Soupis prací_SO400 xls" xfId="36" xr:uid="{00000000-0005-0000-0000-00001F000000}"/>
    <cellStyle name="_5230_RD Kunratice - sklípek_rozpočet_09-13-zbytek" xfId="37" xr:uid="{00000000-0005-0000-0000-000020000000}"/>
    <cellStyle name="_5230_RD Kunratice - sklípek_rozpočet_09-13-zbytek_rozpočet_" xfId="38" xr:uid="{00000000-0005-0000-0000-000021000000}"/>
    <cellStyle name="_5230_RD Kunratice - sklípek_rozpočet_09-13-zbytek_SO 100 kom_Soupis prací" xfId="39" xr:uid="{00000000-0005-0000-0000-000022000000}"/>
    <cellStyle name="_5230_RD Kunratice - sklípek_rozpočet_09-13-zbytek_SO 101 provizorní DZ" xfId="40" xr:uid="{00000000-0005-0000-0000-000023000000}"/>
    <cellStyle name="_5230_RD Kunratice - sklípek_rozpočet_09-13-zbytek_SO 200" xfId="41" xr:uid="{00000000-0005-0000-0000-000024000000}"/>
    <cellStyle name="_5230_RD Kunratice - sklípek_rozpočet_09-13-zbytek_Soupis prací_SO400 xls" xfId="42" xr:uid="{00000000-0005-0000-0000-000025000000}"/>
    <cellStyle name="_5230_RD Kunratice - sklípek_rozpočet_09-17" xfId="43" xr:uid="{00000000-0005-0000-0000-000026000000}"/>
    <cellStyle name="_5230_RD Kunratice - sklípek_rozpočet_09-17_rozpočet_" xfId="44" xr:uid="{00000000-0005-0000-0000-000027000000}"/>
    <cellStyle name="_5230_RD Kunratice - sklípek_rozpočet_09-17_SO 100 kom_Soupis prací" xfId="45" xr:uid="{00000000-0005-0000-0000-000028000000}"/>
    <cellStyle name="_5230_RD Kunratice - sklípek_rozpočet_09-17_SO 101 provizorní DZ" xfId="46" xr:uid="{00000000-0005-0000-0000-000029000000}"/>
    <cellStyle name="_5230_RD Kunratice - sklípek_rozpočet_09-17_SO 200" xfId="47" xr:uid="{00000000-0005-0000-0000-00002A000000}"/>
    <cellStyle name="_5230_RD Kunratice - sklípek_rozpočet_09-17_Soupis prací_SO400 xls" xfId="48" xr:uid="{00000000-0005-0000-0000-00002B000000}"/>
    <cellStyle name="_5230_RD Kunratice - sklípek_rozpočet_09-20" xfId="49" xr:uid="{00000000-0005-0000-0000-00002C000000}"/>
    <cellStyle name="_5230_RD Kunratice - sklípek_rozpočet_09-20_rozpočet_" xfId="50" xr:uid="{00000000-0005-0000-0000-00002D000000}"/>
    <cellStyle name="_5230_RD Kunratice - sklípek_rozpočet_09-20_SO 100 kom_Soupis prací" xfId="51" xr:uid="{00000000-0005-0000-0000-00002E000000}"/>
    <cellStyle name="_5230_RD Kunratice - sklípek_rozpočet_09-20_SO 101 provizorní DZ" xfId="52" xr:uid="{00000000-0005-0000-0000-00002F000000}"/>
    <cellStyle name="_5230_RD Kunratice - sklípek_rozpočet_09-20_SO 200" xfId="53" xr:uid="{00000000-0005-0000-0000-000030000000}"/>
    <cellStyle name="_5230_RD Kunratice - sklípek_rozpočet_09-20_Soupis prací_SO400 xls" xfId="54" xr:uid="{00000000-0005-0000-0000-000031000000}"/>
    <cellStyle name="_5230_RD Kunratice - sklípek_rozpočet_rozpočet_" xfId="55" xr:uid="{00000000-0005-0000-0000-000032000000}"/>
    <cellStyle name="_5230_RD Kunratice - sklípek_rozpočet_SO 100 kom_Soupis prací" xfId="56" xr:uid="{00000000-0005-0000-0000-000033000000}"/>
    <cellStyle name="_5230_RD Kunratice - sklípek_rozpočet_SO 101 provizorní DZ" xfId="57" xr:uid="{00000000-0005-0000-0000-000034000000}"/>
    <cellStyle name="_5230_RD Kunratice - sklípek_rozpočet_SO 200" xfId="58" xr:uid="{00000000-0005-0000-0000-000035000000}"/>
    <cellStyle name="_5230_RD Kunratice - sklípek_rozpočet_Soupis prací_SO400 xls" xfId="59" xr:uid="{00000000-0005-0000-0000-000036000000}"/>
    <cellStyle name="_5253_03_002_EL_Rozpocet" xfId="60" xr:uid="{00000000-0005-0000-0000-000037000000}"/>
    <cellStyle name="_Dostavba školy Nymburk_Celková rekapitulace" xfId="61" xr:uid="{00000000-0005-0000-0000-000038000000}"/>
    <cellStyle name="_Dostavba školy Nymburk_Celková rekapitulace_002_08_4914_002_01_09_17_002Technicka_specifikace_2etapa" xfId="62" xr:uid="{00000000-0005-0000-0000-000039000000}"/>
    <cellStyle name="_Dostavba školy Nymburk_Celková rekapitulace_002_08_4914_002_01_09_17_002Technicka_specifikace_2etapa_rozpočet_" xfId="63" xr:uid="{00000000-0005-0000-0000-00003A000000}"/>
    <cellStyle name="_Dostavba školy Nymburk_Celková rekapitulace_002_08_4914_002_01_09_17_002Technicka_specifikace_2etapa_SO 100 kom_Soupis prací" xfId="64" xr:uid="{00000000-0005-0000-0000-00003B000000}"/>
    <cellStyle name="_Dostavba školy Nymburk_Celková rekapitulace_002_08_4914_002_01_09_17_002Technicka_specifikace_2etapa_SO 101 provizorní DZ" xfId="65" xr:uid="{00000000-0005-0000-0000-00003C000000}"/>
    <cellStyle name="_Dostavba školy Nymburk_Celková rekapitulace_002_08_4914_002_01_09_17_002Technicka_specifikace_2etapa_SO 200" xfId="66" xr:uid="{00000000-0005-0000-0000-00003D000000}"/>
    <cellStyle name="_Dostavba školy Nymburk_Celková rekapitulace_002_08_4914_002_01_09_17_002Technicka_specifikace_2etapa_Soupis prací_SO400 xls" xfId="67" xr:uid="{00000000-0005-0000-0000-00003E000000}"/>
    <cellStyle name="_Dostavba školy Nymburk_Celková rekapitulace_09_bur_kanali" xfId="68" xr:uid="{00000000-0005-0000-0000-00003F000000}"/>
    <cellStyle name="_Dostavba školy Nymburk_Celková rekapitulace_09_bur_kanali_rozpočet_" xfId="69" xr:uid="{00000000-0005-0000-0000-000040000000}"/>
    <cellStyle name="_Dostavba školy Nymburk_Celková rekapitulace_09_bur_kanali_SO 100 kom_Soupis prací" xfId="70" xr:uid="{00000000-0005-0000-0000-000041000000}"/>
    <cellStyle name="_Dostavba školy Nymburk_Celková rekapitulace_09_bur_kanali_SO 101 provizorní DZ" xfId="71" xr:uid="{00000000-0005-0000-0000-000042000000}"/>
    <cellStyle name="_Dostavba školy Nymburk_Celková rekapitulace_09_bur_kanali_SO 200" xfId="72" xr:uid="{00000000-0005-0000-0000-000043000000}"/>
    <cellStyle name="_Dostavba školy Nymburk_Celková rekapitulace_09_bur_kanali_Soupis prací_SO400 xls" xfId="73" xr:uid="{00000000-0005-0000-0000-000044000000}"/>
    <cellStyle name="_Dostavba školy Nymburk_Celková rekapitulace_09_bur_podlažní_vestavby" xfId="74" xr:uid="{00000000-0005-0000-0000-000045000000}"/>
    <cellStyle name="_Dostavba školy Nymburk_Celková rekapitulace_09_bur_podlažní_vestavby_rozpočet_" xfId="75" xr:uid="{00000000-0005-0000-0000-000046000000}"/>
    <cellStyle name="_Dostavba školy Nymburk_Celková rekapitulace_09_bur_podlažní_vestavby_SO 100 kom_Soupis prací" xfId="76" xr:uid="{00000000-0005-0000-0000-000047000000}"/>
    <cellStyle name="_Dostavba školy Nymburk_Celková rekapitulace_09_bur_podlažní_vestavby_SO 101 provizorní DZ" xfId="77" xr:uid="{00000000-0005-0000-0000-000048000000}"/>
    <cellStyle name="_Dostavba školy Nymburk_Celková rekapitulace_09_bur_podlažní_vestavby_SO 200" xfId="78" xr:uid="{00000000-0005-0000-0000-000049000000}"/>
    <cellStyle name="_Dostavba školy Nymburk_Celková rekapitulace_09_bur_podlažní_vestavby_Soupis prací_SO400 xls" xfId="79" xr:uid="{00000000-0005-0000-0000-00004A000000}"/>
    <cellStyle name="_Dostavba školy Nymburk_Celková rekapitulace_09_buri_malby" xfId="80" xr:uid="{00000000-0005-0000-0000-00004B000000}"/>
    <cellStyle name="_Dostavba školy Nymburk_Celková rekapitulace_09_buri_malby_rozpočet_" xfId="81" xr:uid="{00000000-0005-0000-0000-00004C000000}"/>
    <cellStyle name="_Dostavba školy Nymburk_Celková rekapitulace_09_buri_malby_SO 100 kom_Soupis prací" xfId="82" xr:uid="{00000000-0005-0000-0000-00004D000000}"/>
    <cellStyle name="_Dostavba školy Nymburk_Celková rekapitulace_09_buri_malby_SO 101 provizorní DZ" xfId="83" xr:uid="{00000000-0005-0000-0000-00004E000000}"/>
    <cellStyle name="_Dostavba školy Nymburk_Celková rekapitulace_09_buri_malby_SO 200" xfId="84" xr:uid="{00000000-0005-0000-0000-00004F000000}"/>
    <cellStyle name="_Dostavba školy Nymburk_Celková rekapitulace_09_buri_malby_Soupis prací_SO400 xls" xfId="85" xr:uid="{00000000-0005-0000-0000-000050000000}"/>
    <cellStyle name="_Dostavba školy Nymburk_Celková rekapitulace_09_buri_regaly" xfId="86" xr:uid="{00000000-0005-0000-0000-000051000000}"/>
    <cellStyle name="_Dostavba školy Nymburk_Celková rekapitulace_09_buri_regaly_rozpočet_" xfId="87" xr:uid="{00000000-0005-0000-0000-000052000000}"/>
    <cellStyle name="_Dostavba školy Nymburk_Celková rekapitulace_09_buri_regaly_SO 100 kom_Soupis prací" xfId="88" xr:uid="{00000000-0005-0000-0000-000053000000}"/>
    <cellStyle name="_Dostavba školy Nymburk_Celková rekapitulace_09_buri_regaly_SO 101 provizorní DZ" xfId="89" xr:uid="{00000000-0005-0000-0000-000054000000}"/>
    <cellStyle name="_Dostavba školy Nymburk_Celková rekapitulace_09_buri_regaly_SO 200" xfId="90" xr:uid="{00000000-0005-0000-0000-000055000000}"/>
    <cellStyle name="_Dostavba školy Nymburk_Celková rekapitulace_09_buri_regaly_Soupis prací_SO400 xls" xfId="91" xr:uid="{00000000-0005-0000-0000-000056000000}"/>
    <cellStyle name="_Dostavba školy Nymburk_Celková rekapitulace_09-13-zbytek" xfId="92" xr:uid="{00000000-0005-0000-0000-000057000000}"/>
    <cellStyle name="_Dostavba školy Nymburk_Celková rekapitulace_09-13-zbytek_rozpočet_" xfId="93" xr:uid="{00000000-0005-0000-0000-000058000000}"/>
    <cellStyle name="_Dostavba školy Nymburk_Celková rekapitulace_09-13-zbytek_SO 100 kom_Soupis prací" xfId="94" xr:uid="{00000000-0005-0000-0000-000059000000}"/>
    <cellStyle name="_Dostavba školy Nymburk_Celková rekapitulace_09-13-zbytek_SO 101 provizorní DZ" xfId="95" xr:uid="{00000000-0005-0000-0000-00005A000000}"/>
    <cellStyle name="_Dostavba školy Nymburk_Celková rekapitulace_09-13-zbytek_SO 200" xfId="96" xr:uid="{00000000-0005-0000-0000-00005B000000}"/>
    <cellStyle name="_Dostavba školy Nymburk_Celková rekapitulace_09-13-zbytek_Soupis prací_SO400 xls" xfId="97" xr:uid="{00000000-0005-0000-0000-00005C000000}"/>
    <cellStyle name="_Dostavba školy Nymburk_Celková rekapitulace_09-17" xfId="98" xr:uid="{00000000-0005-0000-0000-00005D000000}"/>
    <cellStyle name="_Dostavba školy Nymburk_Celková rekapitulace_09-17_rozpočet_" xfId="99" xr:uid="{00000000-0005-0000-0000-00005E000000}"/>
    <cellStyle name="_Dostavba školy Nymburk_Celková rekapitulace_09-17_SO 100 kom_Soupis prací" xfId="100" xr:uid="{00000000-0005-0000-0000-00005F000000}"/>
    <cellStyle name="_Dostavba školy Nymburk_Celková rekapitulace_09-17_SO 101 provizorní DZ" xfId="101" xr:uid="{00000000-0005-0000-0000-000060000000}"/>
    <cellStyle name="_Dostavba školy Nymburk_Celková rekapitulace_09-17_SO 200" xfId="102" xr:uid="{00000000-0005-0000-0000-000061000000}"/>
    <cellStyle name="_Dostavba školy Nymburk_Celková rekapitulace_09-17_Soupis prací_SO400 xls" xfId="103" xr:uid="{00000000-0005-0000-0000-000062000000}"/>
    <cellStyle name="_Dostavba školy Nymburk_Celková rekapitulace_09-20" xfId="104" xr:uid="{00000000-0005-0000-0000-000063000000}"/>
    <cellStyle name="_Dostavba školy Nymburk_Celková rekapitulace_09-20_rozpočet_" xfId="105" xr:uid="{00000000-0005-0000-0000-000064000000}"/>
    <cellStyle name="_Dostavba školy Nymburk_Celková rekapitulace_09-20_SO 100 kom_Soupis prací" xfId="106" xr:uid="{00000000-0005-0000-0000-000065000000}"/>
    <cellStyle name="_Dostavba školy Nymburk_Celková rekapitulace_09-20_SO 101 provizorní DZ" xfId="107" xr:uid="{00000000-0005-0000-0000-000066000000}"/>
    <cellStyle name="_Dostavba školy Nymburk_Celková rekapitulace_09-20_SO 200" xfId="108" xr:uid="{00000000-0005-0000-0000-000067000000}"/>
    <cellStyle name="_Dostavba školy Nymburk_Celková rekapitulace_09-20_Soupis prací_SO400 xls" xfId="109" xr:uid="{00000000-0005-0000-0000-000068000000}"/>
    <cellStyle name="_Dostavba školy Nymburk_Celková rekapitulace_rozpočet_" xfId="110" xr:uid="{00000000-0005-0000-0000-000069000000}"/>
    <cellStyle name="_Dostavba školy Nymburk_Celková rekapitulace_SO 05 interiér propočet" xfId="111" xr:uid="{00000000-0005-0000-0000-00006A000000}"/>
    <cellStyle name="_Dostavba školy Nymburk_Celková rekapitulace_SO 05 interiér propočet_rozpočet_" xfId="112" xr:uid="{00000000-0005-0000-0000-00006B000000}"/>
    <cellStyle name="_Dostavba školy Nymburk_Celková rekapitulace_SO 05 interiér propočet_SO 100 kom_Soupis prací" xfId="113" xr:uid="{00000000-0005-0000-0000-00006C000000}"/>
    <cellStyle name="_Dostavba školy Nymburk_Celková rekapitulace_SO 05 interiér propočet_SO 101 provizorní DZ" xfId="114" xr:uid="{00000000-0005-0000-0000-00006D000000}"/>
    <cellStyle name="_Dostavba školy Nymburk_Celková rekapitulace_SO 05 interiér propočet_SO 200" xfId="115" xr:uid="{00000000-0005-0000-0000-00006E000000}"/>
    <cellStyle name="_Dostavba školy Nymburk_Celková rekapitulace_SO 05 interiér propočet_Soupis prací_SO400 xls" xfId="116" xr:uid="{00000000-0005-0000-0000-00006F000000}"/>
    <cellStyle name="_Dostavba školy Nymburk_Celková rekapitulace_SO 05 střecha propočet" xfId="117" xr:uid="{00000000-0005-0000-0000-000070000000}"/>
    <cellStyle name="_Dostavba školy Nymburk_Celková rekapitulace_SO 05 střecha propočet_rozpočet_" xfId="118" xr:uid="{00000000-0005-0000-0000-000071000000}"/>
    <cellStyle name="_Dostavba školy Nymburk_Celková rekapitulace_SO 05 střecha propočet_SO 100 kom_Soupis prací" xfId="119" xr:uid="{00000000-0005-0000-0000-000072000000}"/>
    <cellStyle name="_Dostavba školy Nymburk_Celková rekapitulace_SO 05 střecha propočet_SO 101 provizorní DZ" xfId="120" xr:uid="{00000000-0005-0000-0000-000073000000}"/>
    <cellStyle name="_Dostavba školy Nymburk_Celková rekapitulace_SO 05 střecha propočet_SO 200" xfId="121" xr:uid="{00000000-0005-0000-0000-000074000000}"/>
    <cellStyle name="_Dostavba školy Nymburk_Celková rekapitulace_SO 05 střecha propočet_Soupis prací_SO400 xls" xfId="122" xr:uid="{00000000-0005-0000-0000-000075000000}"/>
    <cellStyle name="_Dostavba školy Nymburk_Celková rekapitulace_SO 05 vzduchové sanační úpravy propočet" xfId="123" xr:uid="{00000000-0005-0000-0000-000076000000}"/>
    <cellStyle name="_Dostavba školy Nymburk_Celková rekapitulace_SO 05 vzduchové sanační úpravy propočet_rozpočet_" xfId="124" xr:uid="{00000000-0005-0000-0000-000077000000}"/>
    <cellStyle name="_Dostavba školy Nymburk_Celková rekapitulace_SO 05 vzduchové sanační úpravy propočet_SO 100 kom_Soupis prací" xfId="125" xr:uid="{00000000-0005-0000-0000-000078000000}"/>
    <cellStyle name="_Dostavba školy Nymburk_Celková rekapitulace_SO 05 vzduchové sanační úpravy propočet_SO 101 provizorní DZ" xfId="126" xr:uid="{00000000-0005-0000-0000-000079000000}"/>
    <cellStyle name="_Dostavba školy Nymburk_Celková rekapitulace_SO 05 vzduchové sanační úpravy propočet_SO 200" xfId="127" xr:uid="{00000000-0005-0000-0000-00007A000000}"/>
    <cellStyle name="_Dostavba školy Nymburk_Celková rekapitulace_SO 05 vzduchové sanační úpravy propočet_Soupis prací_SO400 xls" xfId="128" xr:uid="{00000000-0005-0000-0000-00007B000000}"/>
    <cellStyle name="_Dostavba školy Nymburk_Celková rekapitulace_SO 100 kom_Soupis prací" xfId="129" xr:uid="{00000000-0005-0000-0000-00007C000000}"/>
    <cellStyle name="_Dostavba školy Nymburk_Celková rekapitulace_SO 101 provizorní DZ" xfId="130" xr:uid="{00000000-0005-0000-0000-00007D000000}"/>
    <cellStyle name="_Dostavba školy Nymburk_Celková rekapitulace_SO 200" xfId="131" xr:uid="{00000000-0005-0000-0000-00007E000000}"/>
    <cellStyle name="_Dostavba školy Nymburk_Celková rekapitulace_Soupis prací_SO400 xls" xfId="132" xr:uid="{00000000-0005-0000-0000-00007F000000}"/>
    <cellStyle name="_Ladronka_2_VV-DVD_kontrola_FINAL" xfId="133" xr:uid="{00000000-0005-0000-0000-000080000000}"/>
    <cellStyle name="_Ladronka_2_VV-DVD_kontrola_FINAL_002_08_4914_002_01_09_17_002Technicka_specifikace_2etapa" xfId="134" xr:uid="{00000000-0005-0000-0000-000081000000}"/>
    <cellStyle name="_Ladronka_2_VV-DVD_kontrola_FINAL_002_08_4914_002_01_09_17_002Technicka_specifikace_2etapa_rozpočet_" xfId="135" xr:uid="{00000000-0005-0000-0000-000082000000}"/>
    <cellStyle name="_Ladronka_2_VV-DVD_kontrola_FINAL_002_08_4914_002_01_09_17_002Technicka_specifikace_2etapa_rozpočet__6468_SO5_Kanceláře_po_KFC_2_NP_VV" xfId="136" xr:uid="{00000000-0005-0000-0000-000083000000}"/>
    <cellStyle name="_Ladronka_2_VV-DVD_kontrola_FINAL_002_08_4914_002_01_09_17_002Technicka_specifikace_2etapa_SO 100 kom_Soupis prací" xfId="137" xr:uid="{00000000-0005-0000-0000-000084000000}"/>
    <cellStyle name="_Ladronka_2_VV-DVD_kontrola_FINAL_002_08_4914_002_01_09_17_002Technicka_specifikace_2etapa_SO 100 kom_Soupis prací_6468_SO5_Kanceláře_po_KFC_2_NP_VV" xfId="138" xr:uid="{00000000-0005-0000-0000-000085000000}"/>
    <cellStyle name="_Ladronka_2_VV-DVD_kontrola_FINAL_002_08_4914_002_01_09_17_002Technicka_specifikace_2etapa_SO 101 provizorní DZ" xfId="139" xr:uid="{00000000-0005-0000-0000-000086000000}"/>
    <cellStyle name="_Ladronka_2_VV-DVD_kontrola_FINAL_002_08_4914_002_01_09_17_002Technicka_specifikace_2etapa_SO 101 provizorní DZ_6468_SO5_Kanceláře_po_KFC_2_NP_VV" xfId="140" xr:uid="{00000000-0005-0000-0000-000087000000}"/>
    <cellStyle name="_Ladronka_2_VV-DVD_kontrola_FINAL_002_08_4914_002_01_09_17_002Technicka_specifikace_2etapa_SO 200" xfId="141" xr:uid="{00000000-0005-0000-0000-000088000000}"/>
    <cellStyle name="_Ladronka_2_VV-DVD_kontrola_FINAL_002_08_4914_002_01_09_17_002Technicka_specifikace_2etapa_SO 200_6468_SO5_Kanceláře_po_KFC_2_NP_VV" xfId="142" xr:uid="{00000000-0005-0000-0000-000089000000}"/>
    <cellStyle name="_Ladronka_2_VV-DVD_kontrola_FINAL_002_08_4914_002_01_09_17_002Technicka_specifikace_2etapa_Soupis prací_SO400 xls" xfId="143" xr:uid="{00000000-0005-0000-0000-00008A000000}"/>
    <cellStyle name="_Ladronka_2_VV-DVD_kontrola_FINAL_002_08_4914_002_01_09_17_002Technicka_specifikace_2etapa_Soupis prací_SO400 xls_6468_SO5_Kanceláře_po_KFC_2_NP_VV" xfId="144" xr:uid="{00000000-0005-0000-0000-00008B000000}"/>
    <cellStyle name="_Ladronka_2_VV-DVD_kontrola_FINAL_09-13-zbytek" xfId="145" xr:uid="{00000000-0005-0000-0000-00008C000000}"/>
    <cellStyle name="_Ladronka_2_VV-DVD_kontrola_FINAL_09-13-zbytek_rozpočet_" xfId="146" xr:uid="{00000000-0005-0000-0000-00008D000000}"/>
    <cellStyle name="_Ladronka_2_VV-DVD_kontrola_FINAL_09-13-zbytek_rozpočet__6468_SO5_Kanceláře_po_KFC_2_NP_VV" xfId="147" xr:uid="{00000000-0005-0000-0000-00008E000000}"/>
    <cellStyle name="_Ladronka_2_VV-DVD_kontrola_FINAL_09-13-zbytek_SO 100 kom_Soupis prací" xfId="148" xr:uid="{00000000-0005-0000-0000-00008F000000}"/>
    <cellStyle name="_Ladronka_2_VV-DVD_kontrola_FINAL_09-13-zbytek_SO 100 kom_Soupis prací_6468_SO5_Kanceláře_po_KFC_2_NP_VV" xfId="149" xr:uid="{00000000-0005-0000-0000-000090000000}"/>
    <cellStyle name="_Ladronka_2_VV-DVD_kontrola_FINAL_09-13-zbytek_SO 101 provizorní DZ" xfId="150" xr:uid="{00000000-0005-0000-0000-000091000000}"/>
    <cellStyle name="_Ladronka_2_VV-DVD_kontrola_FINAL_09-13-zbytek_SO 101 provizorní DZ_6468_SO5_Kanceláře_po_KFC_2_NP_VV" xfId="151" xr:uid="{00000000-0005-0000-0000-000092000000}"/>
    <cellStyle name="_Ladronka_2_VV-DVD_kontrola_FINAL_09-13-zbytek_SO 200" xfId="152" xr:uid="{00000000-0005-0000-0000-000093000000}"/>
    <cellStyle name="_Ladronka_2_VV-DVD_kontrola_FINAL_09-13-zbytek_SO 200_6468_SO5_Kanceláře_po_KFC_2_NP_VV" xfId="153" xr:uid="{00000000-0005-0000-0000-000094000000}"/>
    <cellStyle name="_Ladronka_2_VV-DVD_kontrola_FINAL_09-13-zbytek_Soupis prací_SO400 xls" xfId="154" xr:uid="{00000000-0005-0000-0000-000095000000}"/>
    <cellStyle name="_Ladronka_2_VV-DVD_kontrola_FINAL_09-13-zbytek_Soupis prací_SO400 xls_6468_SO5_Kanceláře_po_KFC_2_NP_VV" xfId="155" xr:uid="{00000000-0005-0000-0000-000096000000}"/>
    <cellStyle name="_Ladronka_2_VV-DVD_kontrola_FINAL_09-17" xfId="156" xr:uid="{00000000-0005-0000-0000-000097000000}"/>
    <cellStyle name="_Ladronka_2_VV-DVD_kontrola_FINAL_09-17_rozpočet_" xfId="157" xr:uid="{00000000-0005-0000-0000-000098000000}"/>
    <cellStyle name="_Ladronka_2_VV-DVD_kontrola_FINAL_09-17_rozpočet__6468_SO5_Kanceláře_po_KFC_2_NP_VV" xfId="158" xr:uid="{00000000-0005-0000-0000-000099000000}"/>
    <cellStyle name="_Ladronka_2_VV-DVD_kontrola_FINAL_09-17_SO 100 kom_Soupis prací" xfId="159" xr:uid="{00000000-0005-0000-0000-00009A000000}"/>
    <cellStyle name="_Ladronka_2_VV-DVD_kontrola_FINAL_09-17_SO 100 kom_Soupis prací_6468_SO5_Kanceláře_po_KFC_2_NP_VV" xfId="160" xr:uid="{00000000-0005-0000-0000-00009B000000}"/>
    <cellStyle name="_Ladronka_2_VV-DVD_kontrola_FINAL_09-17_SO 101 provizorní DZ" xfId="161" xr:uid="{00000000-0005-0000-0000-00009C000000}"/>
    <cellStyle name="_Ladronka_2_VV-DVD_kontrola_FINAL_09-17_SO 101 provizorní DZ_6468_SO5_Kanceláře_po_KFC_2_NP_VV" xfId="162" xr:uid="{00000000-0005-0000-0000-00009D000000}"/>
    <cellStyle name="_Ladronka_2_VV-DVD_kontrola_FINAL_09-17_SO 200" xfId="163" xr:uid="{00000000-0005-0000-0000-00009E000000}"/>
    <cellStyle name="_Ladronka_2_VV-DVD_kontrola_FINAL_09-17_SO 200_6468_SO5_Kanceláře_po_KFC_2_NP_VV" xfId="164" xr:uid="{00000000-0005-0000-0000-00009F000000}"/>
    <cellStyle name="_Ladronka_2_VV-DVD_kontrola_FINAL_09-17_Soupis prací_SO400 xls" xfId="165" xr:uid="{00000000-0005-0000-0000-0000A0000000}"/>
    <cellStyle name="_Ladronka_2_VV-DVD_kontrola_FINAL_09-17_Soupis prací_SO400 xls_6468_SO5_Kanceláře_po_KFC_2_NP_VV" xfId="166" xr:uid="{00000000-0005-0000-0000-0000A1000000}"/>
    <cellStyle name="_Ladronka_2_VV-DVD_kontrola_FINAL_SO 05 interiér propočet" xfId="167" xr:uid="{00000000-0005-0000-0000-0000A2000000}"/>
    <cellStyle name="_Ladronka_2_VV-DVD_kontrola_FINAL_SO 05 interiér propočet_rozpočet_" xfId="168" xr:uid="{00000000-0005-0000-0000-0000A3000000}"/>
    <cellStyle name="_Ladronka_2_VV-DVD_kontrola_FINAL_SO 05 interiér propočet_rozpočet__6468_SO5_Kanceláře_po_KFC_2_NP_VV" xfId="169" xr:uid="{00000000-0005-0000-0000-0000A4000000}"/>
    <cellStyle name="_Ladronka_2_VV-DVD_kontrola_FINAL_SO 05 interiér propočet_SO 100 kom_Soupis prací" xfId="170" xr:uid="{00000000-0005-0000-0000-0000A5000000}"/>
    <cellStyle name="_Ladronka_2_VV-DVD_kontrola_FINAL_SO 05 interiér propočet_SO 100 kom_Soupis prací_6468_SO5_Kanceláře_po_KFC_2_NP_VV" xfId="171" xr:uid="{00000000-0005-0000-0000-0000A6000000}"/>
    <cellStyle name="_Ladronka_2_VV-DVD_kontrola_FINAL_SO 05 interiér propočet_SO 101 provizorní DZ" xfId="172" xr:uid="{00000000-0005-0000-0000-0000A7000000}"/>
    <cellStyle name="_Ladronka_2_VV-DVD_kontrola_FINAL_SO 05 interiér propočet_SO 101 provizorní DZ_6468_SO5_Kanceláře_po_KFC_2_NP_VV" xfId="173" xr:uid="{00000000-0005-0000-0000-0000A8000000}"/>
    <cellStyle name="_Ladronka_2_VV-DVD_kontrola_FINAL_SO 05 interiér propočet_SO 200" xfId="174" xr:uid="{00000000-0005-0000-0000-0000A9000000}"/>
    <cellStyle name="_Ladronka_2_VV-DVD_kontrola_FINAL_SO 05 interiér propočet_SO 200_6468_SO5_Kanceláře_po_KFC_2_NP_VV" xfId="175" xr:uid="{00000000-0005-0000-0000-0000AA000000}"/>
    <cellStyle name="_Ladronka_2_VV-DVD_kontrola_FINAL_SO 05 interiér propočet_Soupis prací_SO400 xls" xfId="176" xr:uid="{00000000-0005-0000-0000-0000AB000000}"/>
    <cellStyle name="_Ladronka_2_VV-DVD_kontrola_FINAL_SO 05 interiér propočet_Soupis prací_SO400 xls_6468_SO5_Kanceláře_po_KFC_2_NP_VV" xfId="177" xr:uid="{00000000-0005-0000-0000-0000AC000000}"/>
    <cellStyle name="_Ladronka_2_VV-DVD_kontrola_FINAL_SO 05 střecha propočet" xfId="178" xr:uid="{00000000-0005-0000-0000-0000AD000000}"/>
    <cellStyle name="_Ladronka_2_VV-DVD_kontrola_FINAL_SO 05 střecha propočet_rozpočet_" xfId="179" xr:uid="{00000000-0005-0000-0000-0000AE000000}"/>
    <cellStyle name="_Ladronka_2_VV-DVD_kontrola_FINAL_SO 05 střecha propočet_rozpočet__6468_SO5_Kanceláře_po_KFC_2_NP_VV" xfId="180" xr:uid="{00000000-0005-0000-0000-0000AF000000}"/>
    <cellStyle name="_Ladronka_2_VV-DVD_kontrola_FINAL_SO 05 střecha propočet_SO 100 kom_Soupis prací" xfId="181" xr:uid="{00000000-0005-0000-0000-0000B0000000}"/>
    <cellStyle name="_Ladronka_2_VV-DVD_kontrola_FINAL_SO 05 střecha propočet_SO 100 kom_Soupis prací_6468_SO5_Kanceláře_po_KFC_2_NP_VV" xfId="182" xr:uid="{00000000-0005-0000-0000-0000B1000000}"/>
    <cellStyle name="_Ladronka_2_VV-DVD_kontrola_FINAL_SO 05 střecha propočet_SO 101 provizorní DZ" xfId="183" xr:uid="{00000000-0005-0000-0000-0000B2000000}"/>
    <cellStyle name="_Ladronka_2_VV-DVD_kontrola_FINAL_SO 05 střecha propočet_SO 101 provizorní DZ_6468_SO5_Kanceláře_po_KFC_2_NP_VV" xfId="184" xr:uid="{00000000-0005-0000-0000-0000B3000000}"/>
    <cellStyle name="_Ladronka_2_VV-DVD_kontrola_FINAL_SO 05 střecha propočet_SO 200" xfId="185" xr:uid="{00000000-0005-0000-0000-0000B4000000}"/>
    <cellStyle name="_Ladronka_2_VV-DVD_kontrola_FINAL_SO 05 střecha propočet_SO 200_6468_SO5_Kanceláře_po_KFC_2_NP_VV" xfId="186" xr:uid="{00000000-0005-0000-0000-0000B5000000}"/>
    <cellStyle name="_Ladronka_2_VV-DVD_kontrola_FINAL_SO 05 střecha propočet_Soupis prací_SO400 xls" xfId="187" xr:uid="{00000000-0005-0000-0000-0000B6000000}"/>
    <cellStyle name="_Ladronka_2_VV-DVD_kontrola_FINAL_SO 05 střecha propočet_Soupis prací_SO400 xls_6468_SO5_Kanceláře_po_KFC_2_NP_VV" xfId="188" xr:uid="{00000000-0005-0000-0000-0000B7000000}"/>
    <cellStyle name="_Ladronka_2_VV-DVD_kontrola_FINAL_SO 05 vzduchové sanační úpravy propočet" xfId="189" xr:uid="{00000000-0005-0000-0000-0000B8000000}"/>
    <cellStyle name="_Ladronka_2_VV-DVD_kontrola_FINAL_SO 05 vzduchové sanační úpravy propočet_rozpočet_" xfId="190" xr:uid="{00000000-0005-0000-0000-0000B9000000}"/>
    <cellStyle name="_Ladronka_2_VV-DVD_kontrola_FINAL_SO 05 vzduchové sanační úpravy propočet_rozpočet__6468_SO5_Kanceláře_po_KFC_2_NP_VV" xfId="191" xr:uid="{00000000-0005-0000-0000-0000BA000000}"/>
    <cellStyle name="_Ladronka_2_VV-DVD_kontrola_FINAL_SO 05 vzduchové sanační úpravy propočet_SO 100 kom_Soupis prací" xfId="192" xr:uid="{00000000-0005-0000-0000-0000BB000000}"/>
    <cellStyle name="_Ladronka_2_VV-DVD_kontrola_FINAL_SO 05 vzduchové sanační úpravy propočet_SO 100 kom_Soupis prací_6468_SO5_Kanceláře_po_KFC_2_NP_VV" xfId="193" xr:uid="{00000000-0005-0000-0000-0000BC000000}"/>
    <cellStyle name="_Ladronka_2_VV-DVD_kontrola_FINAL_SO 05 vzduchové sanační úpravy propočet_SO 101 provizorní DZ" xfId="194" xr:uid="{00000000-0005-0000-0000-0000BD000000}"/>
    <cellStyle name="_Ladronka_2_VV-DVD_kontrola_FINAL_SO 05 vzduchové sanační úpravy propočet_SO 101 provizorní DZ_6468_SO5_Kanceláře_po_KFC_2_NP_VV" xfId="195" xr:uid="{00000000-0005-0000-0000-0000BE000000}"/>
    <cellStyle name="_Ladronka_2_VV-DVD_kontrola_FINAL_SO 05 vzduchové sanační úpravy propočet_SO 200" xfId="196" xr:uid="{00000000-0005-0000-0000-0000BF000000}"/>
    <cellStyle name="_Ladronka_2_VV-DVD_kontrola_FINAL_SO 05 vzduchové sanační úpravy propočet_SO 200_6468_SO5_Kanceláře_po_KFC_2_NP_VV" xfId="197" xr:uid="{00000000-0005-0000-0000-0000C0000000}"/>
    <cellStyle name="_Ladronka_2_VV-DVD_kontrola_FINAL_SO 05 vzduchové sanační úpravy propočet_Soupis prací_SO400 xls" xfId="198" xr:uid="{00000000-0005-0000-0000-0000C1000000}"/>
    <cellStyle name="_Ladronka_2_VV-DVD_kontrola_FINAL_SO 05 vzduchové sanační úpravy propočet_Soupis prací_SO400 xls_6468_SO5_Kanceláře_po_KFC_2_NP_VV" xfId="199" xr:uid="{00000000-0005-0000-0000-0000C2000000}"/>
    <cellStyle name="_PERSONAL" xfId="200" xr:uid="{00000000-0005-0000-0000-0000C3000000}"/>
    <cellStyle name="_PERSONAL_002_08_4914_002_01_09_17_002Technicka_specifikace_2etapa" xfId="201" xr:uid="{00000000-0005-0000-0000-0000C4000000}"/>
    <cellStyle name="_PERSONAL_002_08_4914_002_01_09_17_002Technicka_specifikace_2etapa_rozpočet_" xfId="202" xr:uid="{00000000-0005-0000-0000-0000C5000000}"/>
    <cellStyle name="_PERSONAL_002_08_4914_002_01_09_17_002Technicka_specifikace_2etapa_SO 100 kom_Soupis prací" xfId="203" xr:uid="{00000000-0005-0000-0000-0000C6000000}"/>
    <cellStyle name="_PERSONAL_002_08_4914_002_01_09_17_002Technicka_specifikace_2etapa_SO 101 provizorní DZ" xfId="204" xr:uid="{00000000-0005-0000-0000-0000C7000000}"/>
    <cellStyle name="_PERSONAL_002_08_4914_002_01_09_17_002Technicka_specifikace_2etapa_SO 200" xfId="205" xr:uid="{00000000-0005-0000-0000-0000C8000000}"/>
    <cellStyle name="_PERSONAL_002_08_4914_002_01_09_17_002Technicka_specifikace_2etapa_Soupis prací_SO400 xls" xfId="206" xr:uid="{00000000-0005-0000-0000-0000C9000000}"/>
    <cellStyle name="_PERSONAL_09_bur_kanali" xfId="207" xr:uid="{00000000-0005-0000-0000-0000CA000000}"/>
    <cellStyle name="_PERSONAL_09_bur_kanali_rozpočet_" xfId="208" xr:uid="{00000000-0005-0000-0000-0000CB000000}"/>
    <cellStyle name="_PERSONAL_09_bur_kanali_SO 100 kom_Soupis prací" xfId="209" xr:uid="{00000000-0005-0000-0000-0000CC000000}"/>
    <cellStyle name="_PERSONAL_09_bur_kanali_SO 101 provizorní DZ" xfId="210" xr:uid="{00000000-0005-0000-0000-0000CD000000}"/>
    <cellStyle name="_PERSONAL_09_bur_kanali_SO 200" xfId="211" xr:uid="{00000000-0005-0000-0000-0000CE000000}"/>
    <cellStyle name="_PERSONAL_09_bur_kanali_Soupis prací_SO400 xls" xfId="212" xr:uid="{00000000-0005-0000-0000-0000CF000000}"/>
    <cellStyle name="_PERSONAL_09_bur_podlažní_vestavby" xfId="213" xr:uid="{00000000-0005-0000-0000-0000D0000000}"/>
    <cellStyle name="_PERSONAL_09_bur_podlažní_vestavby_rozpočet_" xfId="214" xr:uid="{00000000-0005-0000-0000-0000D1000000}"/>
    <cellStyle name="_PERSONAL_09_bur_podlažní_vestavby_SO 100 kom_Soupis prací" xfId="215" xr:uid="{00000000-0005-0000-0000-0000D2000000}"/>
    <cellStyle name="_PERSONAL_09_bur_podlažní_vestavby_SO 101 provizorní DZ" xfId="216" xr:uid="{00000000-0005-0000-0000-0000D3000000}"/>
    <cellStyle name="_PERSONAL_09_bur_podlažní_vestavby_SO 200" xfId="217" xr:uid="{00000000-0005-0000-0000-0000D4000000}"/>
    <cellStyle name="_PERSONAL_09_bur_podlažní_vestavby_Soupis prací_SO400 xls" xfId="218" xr:uid="{00000000-0005-0000-0000-0000D5000000}"/>
    <cellStyle name="_PERSONAL_09_buri_malby" xfId="219" xr:uid="{00000000-0005-0000-0000-0000D6000000}"/>
    <cellStyle name="_PERSONAL_09_buri_malby_rozpočet_" xfId="220" xr:uid="{00000000-0005-0000-0000-0000D7000000}"/>
    <cellStyle name="_PERSONAL_09_buri_malby_SO 100 kom_Soupis prací" xfId="221" xr:uid="{00000000-0005-0000-0000-0000D8000000}"/>
    <cellStyle name="_PERSONAL_09_buri_malby_SO 101 provizorní DZ" xfId="222" xr:uid="{00000000-0005-0000-0000-0000D9000000}"/>
    <cellStyle name="_PERSONAL_09_buri_malby_SO 200" xfId="223" xr:uid="{00000000-0005-0000-0000-0000DA000000}"/>
    <cellStyle name="_PERSONAL_09_buri_malby_Soupis prací_SO400 xls" xfId="224" xr:uid="{00000000-0005-0000-0000-0000DB000000}"/>
    <cellStyle name="_PERSONAL_09_buri_regaly" xfId="225" xr:uid="{00000000-0005-0000-0000-0000DC000000}"/>
    <cellStyle name="_PERSONAL_09_buri_regaly_rozpočet_" xfId="226" xr:uid="{00000000-0005-0000-0000-0000DD000000}"/>
    <cellStyle name="_PERSONAL_09_buri_regaly_SO 100 kom_Soupis prací" xfId="227" xr:uid="{00000000-0005-0000-0000-0000DE000000}"/>
    <cellStyle name="_PERSONAL_09_buri_regaly_SO 101 provizorní DZ" xfId="228" xr:uid="{00000000-0005-0000-0000-0000DF000000}"/>
    <cellStyle name="_PERSONAL_09_buri_regaly_SO 200" xfId="229" xr:uid="{00000000-0005-0000-0000-0000E0000000}"/>
    <cellStyle name="_PERSONAL_09_buri_regaly_Soupis prací_SO400 xls" xfId="230" xr:uid="{00000000-0005-0000-0000-0000E1000000}"/>
    <cellStyle name="_PERSONAL_09-13-zbytek" xfId="231" xr:uid="{00000000-0005-0000-0000-0000E2000000}"/>
    <cellStyle name="_PERSONAL_09-13-zbytek_rozpočet_" xfId="232" xr:uid="{00000000-0005-0000-0000-0000E3000000}"/>
    <cellStyle name="_PERSONAL_09-13-zbytek_SO 100 kom_Soupis prací" xfId="233" xr:uid="{00000000-0005-0000-0000-0000E4000000}"/>
    <cellStyle name="_PERSONAL_09-13-zbytek_SO 101 provizorní DZ" xfId="234" xr:uid="{00000000-0005-0000-0000-0000E5000000}"/>
    <cellStyle name="_PERSONAL_09-13-zbytek_SO 200" xfId="235" xr:uid="{00000000-0005-0000-0000-0000E6000000}"/>
    <cellStyle name="_PERSONAL_09-13-zbytek_Soupis prací_SO400 xls" xfId="236" xr:uid="{00000000-0005-0000-0000-0000E7000000}"/>
    <cellStyle name="_PERSONAL_09-17" xfId="237" xr:uid="{00000000-0005-0000-0000-0000E8000000}"/>
    <cellStyle name="_PERSONAL_09-17_rozpočet_" xfId="238" xr:uid="{00000000-0005-0000-0000-0000E9000000}"/>
    <cellStyle name="_PERSONAL_09-17_SO 100 kom_Soupis prací" xfId="239" xr:uid="{00000000-0005-0000-0000-0000EA000000}"/>
    <cellStyle name="_PERSONAL_09-17_SO 101 provizorní DZ" xfId="240" xr:uid="{00000000-0005-0000-0000-0000EB000000}"/>
    <cellStyle name="_PERSONAL_09-17_SO 200" xfId="241" xr:uid="{00000000-0005-0000-0000-0000EC000000}"/>
    <cellStyle name="_PERSONAL_09-17_Soupis prací_SO400 xls" xfId="242" xr:uid="{00000000-0005-0000-0000-0000ED000000}"/>
    <cellStyle name="_PERSONAL_09-20" xfId="243" xr:uid="{00000000-0005-0000-0000-0000EE000000}"/>
    <cellStyle name="_PERSONAL_09-20_rozpočet_" xfId="244" xr:uid="{00000000-0005-0000-0000-0000EF000000}"/>
    <cellStyle name="_PERSONAL_09-20_SO 100 kom_Soupis prací" xfId="245" xr:uid="{00000000-0005-0000-0000-0000F0000000}"/>
    <cellStyle name="_PERSONAL_09-20_SO 101 provizorní DZ" xfId="246" xr:uid="{00000000-0005-0000-0000-0000F1000000}"/>
    <cellStyle name="_PERSONAL_09-20_SO 200" xfId="247" xr:uid="{00000000-0005-0000-0000-0000F2000000}"/>
    <cellStyle name="_PERSONAL_09-20_Soupis prací_SO400 xls" xfId="248" xr:uid="{00000000-0005-0000-0000-0000F3000000}"/>
    <cellStyle name="_PERSONAL_1" xfId="249" xr:uid="{00000000-0005-0000-0000-0000F4000000}"/>
    <cellStyle name="_PERSONAL_1_002_08_4914_002_01_09_17_002Technicka_specifikace_2etapa" xfId="250" xr:uid="{00000000-0005-0000-0000-0000F5000000}"/>
    <cellStyle name="_PERSONAL_1_002_08_4914_002_01_09_17_002Technicka_specifikace_2etapa_rozpočet_" xfId="251" xr:uid="{00000000-0005-0000-0000-0000F6000000}"/>
    <cellStyle name="_PERSONAL_1_002_08_4914_002_01_09_17_002Technicka_specifikace_2etapa_SO 100 kom_Soupis prací" xfId="252" xr:uid="{00000000-0005-0000-0000-0000F7000000}"/>
    <cellStyle name="_PERSONAL_1_002_08_4914_002_01_09_17_002Technicka_specifikace_2etapa_SO 101 provizorní DZ" xfId="253" xr:uid="{00000000-0005-0000-0000-0000F8000000}"/>
    <cellStyle name="_PERSONAL_1_002_08_4914_002_01_09_17_002Technicka_specifikace_2etapa_SO 200" xfId="254" xr:uid="{00000000-0005-0000-0000-0000F9000000}"/>
    <cellStyle name="_PERSONAL_1_002_08_4914_002_01_09_17_002Technicka_specifikace_2etapa_Soupis prací_SO400 xls" xfId="255" xr:uid="{00000000-0005-0000-0000-0000FA000000}"/>
    <cellStyle name="_PERSONAL_1_09_bur_kanali" xfId="256" xr:uid="{00000000-0005-0000-0000-0000FB000000}"/>
    <cellStyle name="_PERSONAL_1_09_bur_kanali_rozpočet_" xfId="257" xr:uid="{00000000-0005-0000-0000-0000FC000000}"/>
    <cellStyle name="_PERSONAL_1_09_bur_kanali_SO 100 kom_Soupis prací" xfId="258" xr:uid="{00000000-0005-0000-0000-0000FD000000}"/>
    <cellStyle name="_PERSONAL_1_09_bur_kanali_SO 101 provizorní DZ" xfId="259" xr:uid="{00000000-0005-0000-0000-0000FE000000}"/>
    <cellStyle name="_PERSONAL_1_09_bur_kanali_SO 200" xfId="260" xr:uid="{00000000-0005-0000-0000-0000FF000000}"/>
    <cellStyle name="_PERSONAL_1_09_bur_kanali_Soupis prací_SO400 xls" xfId="261" xr:uid="{00000000-0005-0000-0000-000000010000}"/>
    <cellStyle name="_PERSONAL_1_09_bur_podlažní_vestavby" xfId="262" xr:uid="{00000000-0005-0000-0000-000001010000}"/>
    <cellStyle name="_PERSONAL_1_09_bur_podlažní_vestavby_rozpočet_" xfId="263" xr:uid="{00000000-0005-0000-0000-000002010000}"/>
    <cellStyle name="_PERSONAL_1_09_bur_podlažní_vestavby_SO 100 kom_Soupis prací" xfId="264" xr:uid="{00000000-0005-0000-0000-000003010000}"/>
    <cellStyle name="_PERSONAL_1_09_bur_podlažní_vestavby_SO 101 provizorní DZ" xfId="265" xr:uid="{00000000-0005-0000-0000-000004010000}"/>
    <cellStyle name="_PERSONAL_1_09_bur_podlažní_vestavby_SO 200" xfId="266" xr:uid="{00000000-0005-0000-0000-000005010000}"/>
    <cellStyle name="_PERSONAL_1_09_bur_podlažní_vestavby_Soupis prací_SO400 xls" xfId="267" xr:uid="{00000000-0005-0000-0000-000006010000}"/>
    <cellStyle name="_PERSONAL_1_09_buri_malby" xfId="268" xr:uid="{00000000-0005-0000-0000-000007010000}"/>
    <cellStyle name="_PERSONAL_1_09_buri_malby_rozpočet_" xfId="269" xr:uid="{00000000-0005-0000-0000-000008010000}"/>
    <cellStyle name="_PERSONAL_1_09_buri_malby_SO 100 kom_Soupis prací" xfId="270" xr:uid="{00000000-0005-0000-0000-000009010000}"/>
    <cellStyle name="_PERSONAL_1_09_buri_malby_SO 101 provizorní DZ" xfId="271" xr:uid="{00000000-0005-0000-0000-00000A010000}"/>
    <cellStyle name="_PERSONAL_1_09_buri_malby_SO 200" xfId="272" xr:uid="{00000000-0005-0000-0000-00000B010000}"/>
    <cellStyle name="_PERSONAL_1_09_buri_malby_Soupis prací_SO400 xls" xfId="273" xr:uid="{00000000-0005-0000-0000-00000C010000}"/>
    <cellStyle name="_PERSONAL_1_09_buri_regaly" xfId="274" xr:uid="{00000000-0005-0000-0000-00000D010000}"/>
    <cellStyle name="_PERSONAL_1_09_buri_regaly_rozpočet_" xfId="275" xr:uid="{00000000-0005-0000-0000-00000E010000}"/>
    <cellStyle name="_PERSONAL_1_09_buri_regaly_SO 100 kom_Soupis prací" xfId="276" xr:uid="{00000000-0005-0000-0000-00000F010000}"/>
    <cellStyle name="_PERSONAL_1_09_buri_regaly_SO 101 provizorní DZ" xfId="277" xr:uid="{00000000-0005-0000-0000-000010010000}"/>
    <cellStyle name="_PERSONAL_1_09_buri_regaly_SO 200" xfId="278" xr:uid="{00000000-0005-0000-0000-000011010000}"/>
    <cellStyle name="_PERSONAL_1_09_buri_regaly_Soupis prací_SO400 xls" xfId="279" xr:uid="{00000000-0005-0000-0000-000012010000}"/>
    <cellStyle name="_PERSONAL_1_09-13-zbytek" xfId="280" xr:uid="{00000000-0005-0000-0000-000013010000}"/>
    <cellStyle name="_PERSONAL_1_09-13-zbytek_rozpočet_" xfId="281" xr:uid="{00000000-0005-0000-0000-000014010000}"/>
    <cellStyle name="_PERSONAL_1_09-13-zbytek_SO 100 kom_Soupis prací" xfId="282" xr:uid="{00000000-0005-0000-0000-000015010000}"/>
    <cellStyle name="_PERSONAL_1_09-13-zbytek_SO 101 provizorní DZ" xfId="283" xr:uid="{00000000-0005-0000-0000-000016010000}"/>
    <cellStyle name="_PERSONAL_1_09-13-zbytek_SO 200" xfId="284" xr:uid="{00000000-0005-0000-0000-000017010000}"/>
    <cellStyle name="_PERSONAL_1_09-13-zbytek_Soupis prací_SO400 xls" xfId="285" xr:uid="{00000000-0005-0000-0000-000018010000}"/>
    <cellStyle name="_PERSONAL_1_09-17" xfId="286" xr:uid="{00000000-0005-0000-0000-000019010000}"/>
    <cellStyle name="_PERSONAL_1_09-17_rozpočet_" xfId="287" xr:uid="{00000000-0005-0000-0000-00001A010000}"/>
    <cellStyle name="_PERSONAL_1_09-17_SO 100 kom_Soupis prací" xfId="288" xr:uid="{00000000-0005-0000-0000-00001B010000}"/>
    <cellStyle name="_PERSONAL_1_09-17_SO 101 provizorní DZ" xfId="289" xr:uid="{00000000-0005-0000-0000-00001C010000}"/>
    <cellStyle name="_PERSONAL_1_09-17_SO 200" xfId="290" xr:uid="{00000000-0005-0000-0000-00001D010000}"/>
    <cellStyle name="_PERSONAL_1_09-17_Soupis prací_SO400 xls" xfId="291" xr:uid="{00000000-0005-0000-0000-00001E010000}"/>
    <cellStyle name="_PERSONAL_1_09-20" xfId="292" xr:uid="{00000000-0005-0000-0000-00001F010000}"/>
    <cellStyle name="_PERSONAL_1_09-20_rozpočet_" xfId="293" xr:uid="{00000000-0005-0000-0000-000020010000}"/>
    <cellStyle name="_PERSONAL_1_09-20_SO 100 kom_Soupis prací" xfId="294" xr:uid="{00000000-0005-0000-0000-000021010000}"/>
    <cellStyle name="_PERSONAL_1_09-20_SO 101 provizorní DZ" xfId="295" xr:uid="{00000000-0005-0000-0000-000022010000}"/>
    <cellStyle name="_PERSONAL_1_09-20_SO 200" xfId="296" xr:uid="{00000000-0005-0000-0000-000023010000}"/>
    <cellStyle name="_PERSONAL_1_09-20_Soupis prací_SO400 xls" xfId="297" xr:uid="{00000000-0005-0000-0000-000024010000}"/>
    <cellStyle name="_PERSONAL_1_rozpočet_" xfId="298" xr:uid="{00000000-0005-0000-0000-000025010000}"/>
    <cellStyle name="_PERSONAL_1_SO 05 interiér propočet" xfId="299" xr:uid="{00000000-0005-0000-0000-000026010000}"/>
    <cellStyle name="_PERSONAL_1_SO 05 interiér propočet_rozpočet_" xfId="300" xr:uid="{00000000-0005-0000-0000-000027010000}"/>
    <cellStyle name="_PERSONAL_1_SO 05 interiér propočet_SO 100 kom_Soupis prací" xfId="301" xr:uid="{00000000-0005-0000-0000-000028010000}"/>
    <cellStyle name="_PERSONAL_1_SO 05 interiér propočet_SO 101 provizorní DZ" xfId="302" xr:uid="{00000000-0005-0000-0000-000029010000}"/>
    <cellStyle name="_PERSONAL_1_SO 05 interiér propočet_SO 200" xfId="303" xr:uid="{00000000-0005-0000-0000-00002A010000}"/>
    <cellStyle name="_PERSONAL_1_SO 05 interiér propočet_Soupis prací_SO400 xls" xfId="304" xr:uid="{00000000-0005-0000-0000-00002B010000}"/>
    <cellStyle name="_PERSONAL_1_SO 05 střecha propočet" xfId="305" xr:uid="{00000000-0005-0000-0000-00002C010000}"/>
    <cellStyle name="_PERSONAL_1_SO 05 střecha propočet_rozpočet_" xfId="306" xr:uid="{00000000-0005-0000-0000-00002D010000}"/>
    <cellStyle name="_PERSONAL_1_SO 05 střecha propočet_SO 100 kom_Soupis prací" xfId="307" xr:uid="{00000000-0005-0000-0000-00002E010000}"/>
    <cellStyle name="_PERSONAL_1_SO 05 střecha propočet_SO 101 provizorní DZ" xfId="308" xr:uid="{00000000-0005-0000-0000-00002F010000}"/>
    <cellStyle name="_PERSONAL_1_SO 05 střecha propočet_SO 200" xfId="309" xr:uid="{00000000-0005-0000-0000-000030010000}"/>
    <cellStyle name="_PERSONAL_1_SO 05 střecha propočet_Soupis prací_SO400 xls" xfId="310" xr:uid="{00000000-0005-0000-0000-000031010000}"/>
    <cellStyle name="_PERSONAL_1_SO 05 vzduchové sanační úpravy propočet" xfId="311" xr:uid="{00000000-0005-0000-0000-000032010000}"/>
    <cellStyle name="_PERSONAL_1_SO 05 vzduchové sanační úpravy propočet_rozpočet_" xfId="312" xr:uid="{00000000-0005-0000-0000-000033010000}"/>
    <cellStyle name="_PERSONAL_1_SO 05 vzduchové sanační úpravy propočet_SO 100 kom_Soupis prací" xfId="313" xr:uid="{00000000-0005-0000-0000-000034010000}"/>
    <cellStyle name="_PERSONAL_1_SO 05 vzduchové sanační úpravy propočet_SO 101 provizorní DZ" xfId="314" xr:uid="{00000000-0005-0000-0000-000035010000}"/>
    <cellStyle name="_PERSONAL_1_SO 05 vzduchové sanační úpravy propočet_SO 200" xfId="315" xr:uid="{00000000-0005-0000-0000-000036010000}"/>
    <cellStyle name="_PERSONAL_1_SO 05 vzduchové sanační úpravy propočet_Soupis prací_SO400 xls" xfId="316" xr:uid="{00000000-0005-0000-0000-000037010000}"/>
    <cellStyle name="_PERSONAL_1_SO 100 kom_Soupis prací" xfId="317" xr:uid="{00000000-0005-0000-0000-000038010000}"/>
    <cellStyle name="_PERSONAL_1_SO 101 provizorní DZ" xfId="318" xr:uid="{00000000-0005-0000-0000-000039010000}"/>
    <cellStyle name="_PERSONAL_1_SO 200" xfId="319" xr:uid="{00000000-0005-0000-0000-00003A010000}"/>
    <cellStyle name="_PERSONAL_1_Soupis prací_SO400 xls" xfId="320" xr:uid="{00000000-0005-0000-0000-00003B010000}"/>
    <cellStyle name="_PERSONAL_rozpočet_" xfId="321" xr:uid="{00000000-0005-0000-0000-00003C010000}"/>
    <cellStyle name="_PERSONAL_SO 05 interiér propočet" xfId="322" xr:uid="{00000000-0005-0000-0000-00003D010000}"/>
    <cellStyle name="_PERSONAL_SO 05 interiér propočet_rozpočet_" xfId="323" xr:uid="{00000000-0005-0000-0000-00003E010000}"/>
    <cellStyle name="_PERSONAL_SO 05 interiér propočet_SO 100 kom_Soupis prací" xfId="324" xr:uid="{00000000-0005-0000-0000-00003F010000}"/>
    <cellStyle name="_PERSONAL_SO 05 interiér propočet_SO 101 provizorní DZ" xfId="325" xr:uid="{00000000-0005-0000-0000-000040010000}"/>
    <cellStyle name="_PERSONAL_SO 05 interiér propočet_SO 200" xfId="326" xr:uid="{00000000-0005-0000-0000-000041010000}"/>
    <cellStyle name="_PERSONAL_SO 05 interiér propočet_Soupis prací_SO400 xls" xfId="327" xr:uid="{00000000-0005-0000-0000-000042010000}"/>
    <cellStyle name="_PERSONAL_SO 05 střecha propočet" xfId="328" xr:uid="{00000000-0005-0000-0000-000043010000}"/>
    <cellStyle name="_PERSONAL_SO 05 střecha propočet_rozpočet_" xfId="329" xr:uid="{00000000-0005-0000-0000-000044010000}"/>
    <cellStyle name="_PERSONAL_SO 05 střecha propočet_SO 100 kom_Soupis prací" xfId="330" xr:uid="{00000000-0005-0000-0000-000045010000}"/>
    <cellStyle name="_PERSONAL_SO 05 střecha propočet_SO 101 provizorní DZ" xfId="331" xr:uid="{00000000-0005-0000-0000-000046010000}"/>
    <cellStyle name="_PERSONAL_SO 05 střecha propočet_SO 200" xfId="332" xr:uid="{00000000-0005-0000-0000-000047010000}"/>
    <cellStyle name="_PERSONAL_SO 05 střecha propočet_Soupis prací_SO400 xls" xfId="333" xr:uid="{00000000-0005-0000-0000-000048010000}"/>
    <cellStyle name="_PERSONAL_SO 05 vzduchové sanační úpravy propočet" xfId="334" xr:uid="{00000000-0005-0000-0000-000049010000}"/>
    <cellStyle name="_PERSONAL_SO 05 vzduchové sanační úpravy propočet_rozpočet_" xfId="335" xr:uid="{00000000-0005-0000-0000-00004A010000}"/>
    <cellStyle name="_PERSONAL_SO 05 vzduchové sanační úpravy propočet_SO 100 kom_Soupis prací" xfId="336" xr:uid="{00000000-0005-0000-0000-00004B010000}"/>
    <cellStyle name="_PERSONAL_SO 05 vzduchové sanační úpravy propočet_SO 101 provizorní DZ" xfId="337" xr:uid="{00000000-0005-0000-0000-00004C010000}"/>
    <cellStyle name="_PERSONAL_SO 05 vzduchové sanační úpravy propočet_SO 200" xfId="338" xr:uid="{00000000-0005-0000-0000-00004D010000}"/>
    <cellStyle name="_PERSONAL_SO 05 vzduchové sanační úpravy propočet_Soupis prací_SO400 xls" xfId="339" xr:uid="{00000000-0005-0000-0000-00004E010000}"/>
    <cellStyle name="_PERSONAL_SO 100 kom_Soupis prací" xfId="340" xr:uid="{00000000-0005-0000-0000-00004F010000}"/>
    <cellStyle name="_PERSONAL_SO 101 provizorní DZ" xfId="341" xr:uid="{00000000-0005-0000-0000-000050010000}"/>
    <cellStyle name="_PERSONAL_SO 200" xfId="342" xr:uid="{00000000-0005-0000-0000-000051010000}"/>
    <cellStyle name="_PERSONAL_Soupis prací_SO400 xls" xfId="343" xr:uid="{00000000-0005-0000-0000-000052010000}"/>
    <cellStyle name="_Q-Sadovky-výkaz-2003-07-01" xfId="344" xr:uid="{00000000-0005-0000-0000-000053010000}"/>
    <cellStyle name="_Q-Sadovky-výkaz-2003-07-01_002_08_4914_002_01_09_17_002Technicka_specifikace_2etapa" xfId="345" xr:uid="{00000000-0005-0000-0000-000054010000}"/>
    <cellStyle name="_Q-Sadovky-výkaz-2003-07-01_002_08_4914_002_01_09_17_002Technicka_specifikace_2etapa_rozpočet_" xfId="346" xr:uid="{00000000-0005-0000-0000-000055010000}"/>
    <cellStyle name="_Q-Sadovky-výkaz-2003-07-01_002_08_4914_002_01_09_17_002Technicka_specifikace_2etapa_SO 100 kom_Soupis prací" xfId="347" xr:uid="{00000000-0005-0000-0000-000056010000}"/>
    <cellStyle name="_Q-Sadovky-výkaz-2003-07-01_002_08_4914_002_01_09_17_002Technicka_specifikace_2etapa_SO 101 provizorní DZ" xfId="348" xr:uid="{00000000-0005-0000-0000-000057010000}"/>
    <cellStyle name="_Q-Sadovky-výkaz-2003-07-01_002_08_4914_002_01_09_17_002Technicka_specifikace_2etapa_SO 200" xfId="349" xr:uid="{00000000-0005-0000-0000-000058010000}"/>
    <cellStyle name="_Q-Sadovky-výkaz-2003-07-01_002_08_4914_002_01_09_17_002Technicka_specifikace_2etapa_Soupis prací_SO400 xls" xfId="350" xr:uid="{00000000-0005-0000-0000-000059010000}"/>
    <cellStyle name="_Q-Sadovky-výkaz-2003-07-01_09-13-zbytek" xfId="351" xr:uid="{00000000-0005-0000-0000-00005A010000}"/>
    <cellStyle name="_Q-Sadovky-výkaz-2003-07-01_09-13-zbytek_rozpočet_" xfId="352" xr:uid="{00000000-0005-0000-0000-00005B010000}"/>
    <cellStyle name="_Q-Sadovky-výkaz-2003-07-01_09-13-zbytek_SO 100 kom_Soupis prací" xfId="353" xr:uid="{00000000-0005-0000-0000-00005C010000}"/>
    <cellStyle name="_Q-Sadovky-výkaz-2003-07-01_09-13-zbytek_SO 101 provizorní DZ" xfId="354" xr:uid="{00000000-0005-0000-0000-00005D010000}"/>
    <cellStyle name="_Q-Sadovky-výkaz-2003-07-01_09-13-zbytek_SO 200" xfId="355" xr:uid="{00000000-0005-0000-0000-00005E010000}"/>
    <cellStyle name="_Q-Sadovky-výkaz-2003-07-01_09-13-zbytek_Soupis prací_SO400 xls" xfId="356" xr:uid="{00000000-0005-0000-0000-00005F010000}"/>
    <cellStyle name="_Q-Sadovky-výkaz-2003-07-01_09-17" xfId="357" xr:uid="{00000000-0005-0000-0000-000060010000}"/>
    <cellStyle name="_Q-Sadovky-výkaz-2003-07-01_09-17_rozpočet_" xfId="358" xr:uid="{00000000-0005-0000-0000-000061010000}"/>
    <cellStyle name="_Q-Sadovky-výkaz-2003-07-01_09-17_SO 100 kom_Soupis prací" xfId="359" xr:uid="{00000000-0005-0000-0000-000062010000}"/>
    <cellStyle name="_Q-Sadovky-výkaz-2003-07-01_09-17_SO 101 provizorní DZ" xfId="360" xr:uid="{00000000-0005-0000-0000-000063010000}"/>
    <cellStyle name="_Q-Sadovky-výkaz-2003-07-01_09-17_SO 200" xfId="361" xr:uid="{00000000-0005-0000-0000-000064010000}"/>
    <cellStyle name="_Q-Sadovky-výkaz-2003-07-01_09-17_Soupis prací_SO400 xls" xfId="362" xr:uid="{00000000-0005-0000-0000-000065010000}"/>
    <cellStyle name="_Q-Sadovky-výkaz-2003-07-01_1" xfId="363" xr:uid="{00000000-0005-0000-0000-000066010000}"/>
    <cellStyle name="_Q-Sadovky-výkaz-2003-07-01_1_002_08_4914_002_01_09_17_002Technicka_specifikace_2etapa" xfId="364" xr:uid="{00000000-0005-0000-0000-000067010000}"/>
    <cellStyle name="_Q-Sadovky-výkaz-2003-07-01_1_002_08_4914_002_01_09_17_002Technicka_specifikace_2etapa_rozpočet_" xfId="365" xr:uid="{00000000-0005-0000-0000-000068010000}"/>
    <cellStyle name="_Q-Sadovky-výkaz-2003-07-01_1_002_08_4914_002_01_09_17_002Technicka_specifikace_2etapa_SO 100 kom_Soupis prací" xfId="366" xr:uid="{00000000-0005-0000-0000-000069010000}"/>
    <cellStyle name="_Q-Sadovky-výkaz-2003-07-01_1_002_08_4914_002_01_09_17_002Technicka_specifikace_2etapa_SO 101 provizorní DZ" xfId="367" xr:uid="{00000000-0005-0000-0000-00006A010000}"/>
    <cellStyle name="_Q-Sadovky-výkaz-2003-07-01_1_002_08_4914_002_01_09_17_002Technicka_specifikace_2etapa_SO 200" xfId="368" xr:uid="{00000000-0005-0000-0000-00006B010000}"/>
    <cellStyle name="_Q-Sadovky-výkaz-2003-07-01_1_002_08_4914_002_01_09_17_002Technicka_specifikace_2etapa_Soupis prací_SO400 xls" xfId="369" xr:uid="{00000000-0005-0000-0000-00006C010000}"/>
    <cellStyle name="_Q-Sadovky-výkaz-2003-07-01_1_09_bur_kanali" xfId="370" xr:uid="{00000000-0005-0000-0000-00006D010000}"/>
    <cellStyle name="_Q-Sadovky-výkaz-2003-07-01_1_09_bur_kanali_rozpočet_" xfId="371" xr:uid="{00000000-0005-0000-0000-00006E010000}"/>
    <cellStyle name="_Q-Sadovky-výkaz-2003-07-01_1_09_bur_kanali_SO 100 kom_Soupis prací" xfId="372" xr:uid="{00000000-0005-0000-0000-00006F010000}"/>
    <cellStyle name="_Q-Sadovky-výkaz-2003-07-01_1_09_bur_kanali_SO 101 provizorní DZ" xfId="373" xr:uid="{00000000-0005-0000-0000-000070010000}"/>
    <cellStyle name="_Q-Sadovky-výkaz-2003-07-01_1_09_bur_kanali_SO 200" xfId="374" xr:uid="{00000000-0005-0000-0000-000071010000}"/>
    <cellStyle name="_Q-Sadovky-výkaz-2003-07-01_1_09_bur_kanali_Soupis prací_SO400 xls" xfId="375" xr:uid="{00000000-0005-0000-0000-000072010000}"/>
    <cellStyle name="_Q-Sadovky-výkaz-2003-07-01_1_09_bur_podlažní_vestavby" xfId="376" xr:uid="{00000000-0005-0000-0000-000073010000}"/>
    <cellStyle name="_Q-Sadovky-výkaz-2003-07-01_1_09_bur_podlažní_vestavby_rozpočet_" xfId="377" xr:uid="{00000000-0005-0000-0000-000074010000}"/>
    <cellStyle name="_Q-Sadovky-výkaz-2003-07-01_1_09_bur_podlažní_vestavby_SO 100 kom_Soupis prací" xfId="378" xr:uid="{00000000-0005-0000-0000-000075010000}"/>
    <cellStyle name="_Q-Sadovky-výkaz-2003-07-01_1_09_bur_podlažní_vestavby_SO 101 provizorní DZ" xfId="379" xr:uid="{00000000-0005-0000-0000-000076010000}"/>
    <cellStyle name="_Q-Sadovky-výkaz-2003-07-01_1_09_bur_podlažní_vestavby_SO 200" xfId="380" xr:uid="{00000000-0005-0000-0000-000077010000}"/>
    <cellStyle name="_Q-Sadovky-výkaz-2003-07-01_1_09_bur_podlažní_vestavby_Soupis prací_SO400 xls" xfId="381" xr:uid="{00000000-0005-0000-0000-000078010000}"/>
    <cellStyle name="_Q-Sadovky-výkaz-2003-07-01_1_09_buri_malby" xfId="382" xr:uid="{00000000-0005-0000-0000-000079010000}"/>
    <cellStyle name="_Q-Sadovky-výkaz-2003-07-01_1_09_buri_malby_rozpočet_" xfId="383" xr:uid="{00000000-0005-0000-0000-00007A010000}"/>
    <cellStyle name="_Q-Sadovky-výkaz-2003-07-01_1_09_buri_malby_SO 100 kom_Soupis prací" xfId="384" xr:uid="{00000000-0005-0000-0000-00007B010000}"/>
    <cellStyle name="_Q-Sadovky-výkaz-2003-07-01_1_09_buri_malby_SO 101 provizorní DZ" xfId="385" xr:uid="{00000000-0005-0000-0000-00007C010000}"/>
    <cellStyle name="_Q-Sadovky-výkaz-2003-07-01_1_09_buri_malby_SO 200" xfId="386" xr:uid="{00000000-0005-0000-0000-00007D010000}"/>
    <cellStyle name="_Q-Sadovky-výkaz-2003-07-01_1_09_buri_malby_Soupis prací_SO400 xls" xfId="387" xr:uid="{00000000-0005-0000-0000-00007E010000}"/>
    <cellStyle name="_Q-Sadovky-výkaz-2003-07-01_1_09_buri_regaly" xfId="388" xr:uid="{00000000-0005-0000-0000-00007F010000}"/>
    <cellStyle name="_Q-Sadovky-výkaz-2003-07-01_1_09_buri_regaly_rozpočet_" xfId="389" xr:uid="{00000000-0005-0000-0000-000080010000}"/>
    <cellStyle name="_Q-Sadovky-výkaz-2003-07-01_1_09_buri_regaly_SO 100 kom_Soupis prací" xfId="390" xr:uid="{00000000-0005-0000-0000-000081010000}"/>
    <cellStyle name="_Q-Sadovky-výkaz-2003-07-01_1_09_buri_regaly_SO 101 provizorní DZ" xfId="391" xr:uid="{00000000-0005-0000-0000-000082010000}"/>
    <cellStyle name="_Q-Sadovky-výkaz-2003-07-01_1_09_buri_regaly_SO 200" xfId="392" xr:uid="{00000000-0005-0000-0000-000083010000}"/>
    <cellStyle name="_Q-Sadovky-výkaz-2003-07-01_1_09_buri_regaly_Soupis prací_SO400 xls" xfId="393" xr:uid="{00000000-0005-0000-0000-000084010000}"/>
    <cellStyle name="_Q-Sadovky-výkaz-2003-07-01_1_09-13-zbytek" xfId="394" xr:uid="{00000000-0005-0000-0000-000085010000}"/>
    <cellStyle name="_Q-Sadovky-výkaz-2003-07-01_1_09-13-zbytek_rozpočet_" xfId="395" xr:uid="{00000000-0005-0000-0000-000086010000}"/>
    <cellStyle name="_Q-Sadovky-výkaz-2003-07-01_1_09-13-zbytek_SO 100 kom_Soupis prací" xfId="396" xr:uid="{00000000-0005-0000-0000-000087010000}"/>
    <cellStyle name="_Q-Sadovky-výkaz-2003-07-01_1_09-13-zbytek_SO 101 provizorní DZ" xfId="397" xr:uid="{00000000-0005-0000-0000-000088010000}"/>
    <cellStyle name="_Q-Sadovky-výkaz-2003-07-01_1_09-13-zbytek_SO 200" xfId="398" xr:uid="{00000000-0005-0000-0000-000089010000}"/>
    <cellStyle name="_Q-Sadovky-výkaz-2003-07-01_1_09-13-zbytek_Soupis prací_SO400 xls" xfId="399" xr:uid="{00000000-0005-0000-0000-00008A010000}"/>
    <cellStyle name="_Q-Sadovky-výkaz-2003-07-01_1_09-17" xfId="400" xr:uid="{00000000-0005-0000-0000-00008B010000}"/>
    <cellStyle name="_Q-Sadovky-výkaz-2003-07-01_1_09-17_rozpočet_" xfId="401" xr:uid="{00000000-0005-0000-0000-00008C010000}"/>
    <cellStyle name="_Q-Sadovky-výkaz-2003-07-01_1_09-17_SO 100 kom_Soupis prací" xfId="402" xr:uid="{00000000-0005-0000-0000-00008D010000}"/>
    <cellStyle name="_Q-Sadovky-výkaz-2003-07-01_1_09-17_SO 101 provizorní DZ" xfId="403" xr:uid="{00000000-0005-0000-0000-00008E010000}"/>
    <cellStyle name="_Q-Sadovky-výkaz-2003-07-01_1_09-17_SO 200" xfId="404" xr:uid="{00000000-0005-0000-0000-00008F010000}"/>
    <cellStyle name="_Q-Sadovky-výkaz-2003-07-01_1_09-17_Soupis prací_SO400 xls" xfId="405" xr:uid="{00000000-0005-0000-0000-000090010000}"/>
    <cellStyle name="_Q-Sadovky-výkaz-2003-07-01_1_09-20" xfId="406" xr:uid="{00000000-0005-0000-0000-000091010000}"/>
    <cellStyle name="_Q-Sadovky-výkaz-2003-07-01_1_09-20_rozpočet_" xfId="407" xr:uid="{00000000-0005-0000-0000-000092010000}"/>
    <cellStyle name="_Q-Sadovky-výkaz-2003-07-01_1_09-20_SO 100 kom_Soupis prací" xfId="408" xr:uid="{00000000-0005-0000-0000-000093010000}"/>
    <cellStyle name="_Q-Sadovky-výkaz-2003-07-01_1_09-20_SO 101 provizorní DZ" xfId="409" xr:uid="{00000000-0005-0000-0000-000094010000}"/>
    <cellStyle name="_Q-Sadovky-výkaz-2003-07-01_1_09-20_SO 200" xfId="410" xr:uid="{00000000-0005-0000-0000-000095010000}"/>
    <cellStyle name="_Q-Sadovky-výkaz-2003-07-01_1_09-20_Soupis prací_SO400 xls" xfId="411" xr:uid="{00000000-0005-0000-0000-000096010000}"/>
    <cellStyle name="_Q-Sadovky-výkaz-2003-07-01_1_rozpočet_" xfId="412" xr:uid="{00000000-0005-0000-0000-000097010000}"/>
    <cellStyle name="_Q-Sadovky-výkaz-2003-07-01_1_SO 05 interiér propočet" xfId="413" xr:uid="{00000000-0005-0000-0000-000098010000}"/>
    <cellStyle name="_Q-Sadovky-výkaz-2003-07-01_1_SO 05 interiér propočet_rozpočet_" xfId="414" xr:uid="{00000000-0005-0000-0000-000099010000}"/>
    <cellStyle name="_Q-Sadovky-výkaz-2003-07-01_1_SO 05 interiér propočet_SO 100 kom_Soupis prací" xfId="415" xr:uid="{00000000-0005-0000-0000-00009A010000}"/>
    <cellStyle name="_Q-Sadovky-výkaz-2003-07-01_1_SO 05 interiér propočet_SO 101 provizorní DZ" xfId="416" xr:uid="{00000000-0005-0000-0000-00009B010000}"/>
    <cellStyle name="_Q-Sadovky-výkaz-2003-07-01_1_SO 05 interiér propočet_SO 200" xfId="417" xr:uid="{00000000-0005-0000-0000-00009C010000}"/>
    <cellStyle name="_Q-Sadovky-výkaz-2003-07-01_1_SO 05 interiér propočet_Soupis prací_SO400 xls" xfId="418" xr:uid="{00000000-0005-0000-0000-00009D010000}"/>
    <cellStyle name="_Q-Sadovky-výkaz-2003-07-01_1_SO 05 střecha propočet" xfId="419" xr:uid="{00000000-0005-0000-0000-00009E010000}"/>
    <cellStyle name="_Q-Sadovky-výkaz-2003-07-01_1_SO 05 střecha propočet_rozpočet_" xfId="420" xr:uid="{00000000-0005-0000-0000-00009F010000}"/>
    <cellStyle name="_Q-Sadovky-výkaz-2003-07-01_1_SO 05 střecha propočet_SO 100 kom_Soupis prací" xfId="421" xr:uid="{00000000-0005-0000-0000-0000A0010000}"/>
    <cellStyle name="_Q-Sadovky-výkaz-2003-07-01_1_SO 05 střecha propočet_SO 101 provizorní DZ" xfId="422" xr:uid="{00000000-0005-0000-0000-0000A1010000}"/>
    <cellStyle name="_Q-Sadovky-výkaz-2003-07-01_1_SO 05 střecha propočet_SO 200" xfId="423" xr:uid="{00000000-0005-0000-0000-0000A2010000}"/>
    <cellStyle name="_Q-Sadovky-výkaz-2003-07-01_1_SO 05 střecha propočet_Soupis prací_SO400 xls" xfId="424" xr:uid="{00000000-0005-0000-0000-0000A3010000}"/>
    <cellStyle name="_Q-Sadovky-výkaz-2003-07-01_1_SO 05 vzduchové sanační úpravy propočet" xfId="425" xr:uid="{00000000-0005-0000-0000-0000A4010000}"/>
    <cellStyle name="_Q-Sadovky-výkaz-2003-07-01_1_SO 05 vzduchové sanační úpravy propočet_rozpočet_" xfId="426" xr:uid="{00000000-0005-0000-0000-0000A5010000}"/>
    <cellStyle name="_Q-Sadovky-výkaz-2003-07-01_1_SO 05 vzduchové sanační úpravy propočet_SO 100 kom_Soupis prací" xfId="427" xr:uid="{00000000-0005-0000-0000-0000A6010000}"/>
    <cellStyle name="_Q-Sadovky-výkaz-2003-07-01_1_SO 05 vzduchové sanační úpravy propočet_SO 101 provizorní DZ" xfId="428" xr:uid="{00000000-0005-0000-0000-0000A7010000}"/>
    <cellStyle name="_Q-Sadovky-výkaz-2003-07-01_1_SO 05 vzduchové sanační úpravy propočet_SO 200" xfId="429" xr:uid="{00000000-0005-0000-0000-0000A8010000}"/>
    <cellStyle name="_Q-Sadovky-výkaz-2003-07-01_1_SO 05 vzduchové sanační úpravy propočet_Soupis prací_SO400 xls" xfId="430" xr:uid="{00000000-0005-0000-0000-0000A9010000}"/>
    <cellStyle name="_Q-Sadovky-výkaz-2003-07-01_1_SO 100 kom_Soupis prací" xfId="431" xr:uid="{00000000-0005-0000-0000-0000AA010000}"/>
    <cellStyle name="_Q-Sadovky-výkaz-2003-07-01_1_SO 101 provizorní DZ" xfId="432" xr:uid="{00000000-0005-0000-0000-0000AB010000}"/>
    <cellStyle name="_Q-Sadovky-výkaz-2003-07-01_1_SO 200" xfId="433" xr:uid="{00000000-0005-0000-0000-0000AC010000}"/>
    <cellStyle name="_Q-Sadovky-výkaz-2003-07-01_1_Soupis prací_SO400 xls" xfId="434" xr:uid="{00000000-0005-0000-0000-0000AD010000}"/>
    <cellStyle name="_Q-Sadovky-výkaz-2003-07-01_2" xfId="435" xr:uid="{00000000-0005-0000-0000-0000AE010000}"/>
    <cellStyle name="_Q-Sadovky-výkaz-2003-07-01_2_002_08_4914_002_01_09_17_002Technicka_specifikace_2etapa" xfId="436" xr:uid="{00000000-0005-0000-0000-0000AF010000}"/>
    <cellStyle name="_Q-Sadovky-výkaz-2003-07-01_2_002_08_4914_002_01_09_17_002Technicka_specifikace_2etapa_rozpočet_" xfId="437" xr:uid="{00000000-0005-0000-0000-0000B0010000}"/>
    <cellStyle name="_Q-Sadovky-výkaz-2003-07-01_2_002_08_4914_002_01_09_17_002Technicka_specifikace_2etapa_SO 100 kom_Soupis prací" xfId="438" xr:uid="{00000000-0005-0000-0000-0000B1010000}"/>
    <cellStyle name="_Q-Sadovky-výkaz-2003-07-01_2_002_08_4914_002_01_09_17_002Technicka_specifikace_2etapa_SO 101 provizorní DZ" xfId="439" xr:uid="{00000000-0005-0000-0000-0000B2010000}"/>
    <cellStyle name="_Q-Sadovky-výkaz-2003-07-01_2_002_08_4914_002_01_09_17_002Technicka_specifikace_2etapa_SO 200" xfId="440" xr:uid="{00000000-0005-0000-0000-0000B3010000}"/>
    <cellStyle name="_Q-Sadovky-výkaz-2003-07-01_2_002_08_4914_002_01_09_17_002Technicka_specifikace_2etapa_Soupis prací_SO400 xls" xfId="441" xr:uid="{00000000-0005-0000-0000-0000B4010000}"/>
    <cellStyle name="_Q-Sadovky-výkaz-2003-07-01_2_09_bur_kanali" xfId="442" xr:uid="{00000000-0005-0000-0000-0000B5010000}"/>
    <cellStyle name="_Q-Sadovky-výkaz-2003-07-01_2_09_bur_kanali_rozpočet_" xfId="443" xr:uid="{00000000-0005-0000-0000-0000B6010000}"/>
    <cellStyle name="_Q-Sadovky-výkaz-2003-07-01_2_09_bur_kanali_SO 100 kom_Soupis prací" xfId="444" xr:uid="{00000000-0005-0000-0000-0000B7010000}"/>
    <cellStyle name="_Q-Sadovky-výkaz-2003-07-01_2_09_bur_kanali_SO 101 provizorní DZ" xfId="445" xr:uid="{00000000-0005-0000-0000-0000B8010000}"/>
    <cellStyle name="_Q-Sadovky-výkaz-2003-07-01_2_09_bur_kanali_SO 200" xfId="446" xr:uid="{00000000-0005-0000-0000-0000B9010000}"/>
    <cellStyle name="_Q-Sadovky-výkaz-2003-07-01_2_09_bur_kanali_Soupis prací_SO400 xls" xfId="447" xr:uid="{00000000-0005-0000-0000-0000BA010000}"/>
    <cellStyle name="_Q-Sadovky-výkaz-2003-07-01_2_09_bur_podlažní_vestavby" xfId="448" xr:uid="{00000000-0005-0000-0000-0000BB010000}"/>
    <cellStyle name="_Q-Sadovky-výkaz-2003-07-01_2_09_bur_podlažní_vestavby_rozpočet_" xfId="449" xr:uid="{00000000-0005-0000-0000-0000BC010000}"/>
    <cellStyle name="_Q-Sadovky-výkaz-2003-07-01_2_09_bur_podlažní_vestavby_SO 100 kom_Soupis prací" xfId="450" xr:uid="{00000000-0005-0000-0000-0000BD010000}"/>
    <cellStyle name="_Q-Sadovky-výkaz-2003-07-01_2_09_bur_podlažní_vestavby_SO 101 provizorní DZ" xfId="451" xr:uid="{00000000-0005-0000-0000-0000BE010000}"/>
    <cellStyle name="_Q-Sadovky-výkaz-2003-07-01_2_09_bur_podlažní_vestavby_SO 200" xfId="452" xr:uid="{00000000-0005-0000-0000-0000BF010000}"/>
    <cellStyle name="_Q-Sadovky-výkaz-2003-07-01_2_09_bur_podlažní_vestavby_Soupis prací_SO400 xls" xfId="453" xr:uid="{00000000-0005-0000-0000-0000C0010000}"/>
    <cellStyle name="_Q-Sadovky-výkaz-2003-07-01_2_09_buri_malby" xfId="454" xr:uid="{00000000-0005-0000-0000-0000C1010000}"/>
    <cellStyle name="_Q-Sadovky-výkaz-2003-07-01_2_09_buri_malby_rozpočet_" xfId="455" xr:uid="{00000000-0005-0000-0000-0000C2010000}"/>
    <cellStyle name="_Q-Sadovky-výkaz-2003-07-01_2_09_buri_malby_SO 100 kom_Soupis prací" xfId="456" xr:uid="{00000000-0005-0000-0000-0000C3010000}"/>
    <cellStyle name="_Q-Sadovky-výkaz-2003-07-01_2_09_buri_malby_SO 101 provizorní DZ" xfId="457" xr:uid="{00000000-0005-0000-0000-0000C4010000}"/>
    <cellStyle name="_Q-Sadovky-výkaz-2003-07-01_2_09_buri_malby_SO 200" xfId="458" xr:uid="{00000000-0005-0000-0000-0000C5010000}"/>
    <cellStyle name="_Q-Sadovky-výkaz-2003-07-01_2_09_buri_malby_Soupis prací_SO400 xls" xfId="459" xr:uid="{00000000-0005-0000-0000-0000C6010000}"/>
    <cellStyle name="_Q-Sadovky-výkaz-2003-07-01_2_09_buri_regaly" xfId="460" xr:uid="{00000000-0005-0000-0000-0000C7010000}"/>
    <cellStyle name="_Q-Sadovky-výkaz-2003-07-01_2_09_buri_regaly_rozpočet_" xfId="461" xr:uid="{00000000-0005-0000-0000-0000C8010000}"/>
    <cellStyle name="_Q-Sadovky-výkaz-2003-07-01_2_09_buri_regaly_SO 100 kom_Soupis prací" xfId="462" xr:uid="{00000000-0005-0000-0000-0000C9010000}"/>
    <cellStyle name="_Q-Sadovky-výkaz-2003-07-01_2_09_buri_regaly_SO 101 provizorní DZ" xfId="463" xr:uid="{00000000-0005-0000-0000-0000CA010000}"/>
    <cellStyle name="_Q-Sadovky-výkaz-2003-07-01_2_09_buri_regaly_SO 200" xfId="464" xr:uid="{00000000-0005-0000-0000-0000CB010000}"/>
    <cellStyle name="_Q-Sadovky-výkaz-2003-07-01_2_09_buri_regaly_Soupis prací_SO400 xls" xfId="465" xr:uid="{00000000-0005-0000-0000-0000CC010000}"/>
    <cellStyle name="_Q-Sadovky-výkaz-2003-07-01_2_09-13-zbytek" xfId="466" xr:uid="{00000000-0005-0000-0000-0000CD010000}"/>
    <cellStyle name="_Q-Sadovky-výkaz-2003-07-01_2_09-13-zbytek_rozpočet_" xfId="467" xr:uid="{00000000-0005-0000-0000-0000CE010000}"/>
    <cellStyle name="_Q-Sadovky-výkaz-2003-07-01_2_09-13-zbytek_SO 100 kom_Soupis prací" xfId="468" xr:uid="{00000000-0005-0000-0000-0000CF010000}"/>
    <cellStyle name="_Q-Sadovky-výkaz-2003-07-01_2_09-13-zbytek_SO 101 provizorní DZ" xfId="469" xr:uid="{00000000-0005-0000-0000-0000D0010000}"/>
    <cellStyle name="_Q-Sadovky-výkaz-2003-07-01_2_09-13-zbytek_SO 200" xfId="470" xr:uid="{00000000-0005-0000-0000-0000D1010000}"/>
    <cellStyle name="_Q-Sadovky-výkaz-2003-07-01_2_09-13-zbytek_Soupis prací_SO400 xls" xfId="471" xr:uid="{00000000-0005-0000-0000-0000D2010000}"/>
    <cellStyle name="_Q-Sadovky-výkaz-2003-07-01_2_09-17" xfId="472" xr:uid="{00000000-0005-0000-0000-0000D3010000}"/>
    <cellStyle name="_Q-Sadovky-výkaz-2003-07-01_2_09-17_rozpočet_" xfId="473" xr:uid="{00000000-0005-0000-0000-0000D4010000}"/>
    <cellStyle name="_Q-Sadovky-výkaz-2003-07-01_2_09-17_SO 100 kom_Soupis prací" xfId="474" xr:uid="{00000000-0005-0000-0000-0000D5010000}"/>
    <cellStyle name="_Q-Sadovky-výkaz-2003-07-01_2_09-17_SO 101 provizorní DZ" xfId="475" xr:uid="{00000000-0005-0000-0000-0000D6010000}"/>
    <cellStyle name="_Q-Sadovky-výkaz-2003-07-01_2_09-17_SO 200" xfId="476" xr:uid="{00000000-0005-0000-0000-0000D7010000}"/>
    <cellStyle name="_Q-Sadovky-výkaz-2003-07-01_2_09-17_Soupis prací_SO400 xls" xfId="477" xr:uid="{00000000-0005-0000-0000-0000D8010000}"/>
    <cellStyle name="_Q-Sadovky-výkaz-2003-07-01_2_09-20" xfId="478" xr:uid="{00000000-0005-0000-0000-0000D9010000}"/>
    <cellStyle name="_Q-Sadovky-výkaz-2003-07-01_2_09-20_rozpočet_" xfId="479" xr:uid="{00000000-0005-0000-0000-0000DA010000}"/>
    <cellStyle name="_Q-Sadovky-výkaz-2003-07-01_2_09-20_SO 100 kom_Soupis prací" xfId="480" xr:uid="{00000000-0005-0000-0000-0000DB010000}"/>
    <cellStyle name="_Q-Sadovky-výkaz-2003-07-01_2_09-20_SO 101 provizorní DZ" xfId="481" xr:uid="{00000000-0005-0000-0000-0000DC010000}"/>
    <cellStyle name="_Q-Sadovky-výkaz-2003-07-01_2_09-20_SO 200" xfId="482" xr:uid="{00000000-0005-0000-0000-0000DD010000}"/>
    <cellStyle name="_Q-Sadovky-výkaz-2003-07-01_2_09-20_Soupis prací_SO400 xls" xfId="483" xr:uid="{00000000-0005-0000-0000-0000DE010000}"/>
    <cellStyle name="_Q-Sadovky-výkaz-2003-07-01_2_rozpočet_" xfId="484" xr:uid="{00000000-0005-0000-0000-0000DF010000}"/>
    <cellStyle name="_Q-Sadovky-výkaz-2003-07-01_2_SO 05 interiér propočet" xfId="485" xr:uid="{00000000-0005-0000-0000-0000E0010000}"/>
    <cellStyle name="_Q-Sadovky-výkaz-2003-07-01_2_SO 05 interiér propočet_rozpočet_" xfId="486" xr:uid="{00000000-0005-0000-0000-0000E1010000}"/>
    <cellStyle name="_Q-Sadovky-výkaz-2003-07-01_2_SO 05 interiér propočet_SO 100 kom_Soupis prací" xfId="487" xr:uid="{00000000-0005-0000-0000-0000E2010000}"/>
    <cellStyle name="_Q-Sadovky-výkaz-2003-07-01_2_SO 05 interiér propočet_SO 101 provizorní DZ" xfId="488" xr:uid="{00000000-0005-0000-0000-0000E3010000}"/>
    <cellStyle name="_Q-Sadovky-výkaz-2003-07-01_2_SO 05 interiér propočet_SO 200" xfId="489" xr:uid="{00000000-0005-0000-0000-0000E4010000}"/>
    <cellStyle name="_Q-Sadovky-výkaz-2003-07-01_2_SO 05 interiér propočet_Soupis prací_SO400 xls" xfId="490" xr:uid="{00000000-0005-0000-0000-0000E5010000}"/>
    <cellStyle name="_Q-Sadovky-výkaz-2003-07-01_2_SO 05 střecha propočet" xfId="491" xr:uid="{00000000-0005-0000-0000-0000E6010000}"/>
    <cellStyle name="_Q-Sadovky-výkaz-2003-07-01_2_SO 05 střecha propočet_rozpočet_" xfId="492" xr:uid="{00000000-0005-0000-0000-0000E7010000}"/>
    <cellStyle name="_Q-Sadovky-výkaz-2003-07-01_2_SO 05 střecha propočet_SO 100 kom_Soupis prací" xfId="493" xr:uid="{00000000-0005-0000-0000-0000E8010000}"/>
    <cellStyle name="_Q-Sadovky-výkaz-2003-07-01_2_SO 05 střecha propočet_SO 101 provizorní DZ" xfId="494" xr:uid="{00000000-0005-0000-0000-0000E9010000}"/>
    <cellStyle name="_Q-Sadovky-výkaz-2003-07-01_2_SO 05 střecha propočet_SO 200" xfId="495" xr:uid="{00000000-0005-0000-0000-0000EA010000}"/>
    <cellStyle name="_Q-Sadovky-výkaz-2003-07-01_2_SO 05 střecha propočet_Soupis prací_SO400 xls" xfId="496" xr:uid="{00000000-0005-0000-0000-0000EB010000}"/>
    <cellStyle name="_Q-Sadovky-výkaz-2003-07-01_2_SO 05 vzduchové sanační úpravy propočet" xfId="497" xr:uid="{00000000-0005-0000-0000-0000EC010000}"/>
    <cellStyle name="_Q-Sadovky-výkaz-2003-07-01_2_SO 05 vzduchové sanační úpravy propočet_rozpočet_" xfId="498" xr:uid="{00000000-0005-0000-0000-0000ED010000}"/>
    <cellStyle name="_Q-Sadovky-výkaz-2003-07-01_2_SO 05 vzduchové sanační úpravy propočet_SO 100 kom_Soupis prací" xfId="499" xr:uid="{00000000-0005-0000-0000-0000EE010000}"/>
    <cellStyle name="_Q-Sadovky-výkaz-2003-07-01_2_SO 05 vzduchové sanační úpravy propočet_SO 101 provizorní DZ" xfId="500" xr:uid="{00000000-0005-0000-0000-0000EF010000}"/>
    <cellStyle name="_Q-Sadovky-výkaz-2003-07-01_2_SO 05 vzduchové sanační úpravy propočet_SO 200" xfId="501" xr:uid="{00000000-0005-0000-0000-0000F0010000}"/>
    <cellStyle name="_Q-Sadovky-výkaz-2003-07-01_2_SO 05 vzduchové sanační úpravy propočet_Soupis prací_SO400 xls" xfId="502" xr:uid="{00000000-0005-0000-0000-0000F1010000}"/>
    <cellStyle name="_Q-Sadovky-výkaz-2003-07-01_2_SO 100 kom_Soupis prací" xfId="503" xr:uid="{00000000-0005-0000-0000-0000F2010000}"/>
    <cellStyle name="_Q-Sadovky-výkaz-2003-07-01_2_SO 101 provizorní DZ" xfId="504" xr:uid="{00000000-0005-0000-0000-0000F3010000}"/>
    <cellStyle name="_Q-Sadovky-výkaz-2003-07-01_2_SO 200" xfId="505" xr:uid="{00000000-0005-0000-0000-0000F4010000}"/>
    <cellStyle name="_Q-Sadovky-výkaz-2003-07-01_2_Soupis prací_SO400 xls" xfId="506" xr:uid="{00000000-0005-0000-0000-0000F5010000}"/>
    <cellStyle name="_Q-Sadovky-výkaz-2003-07-01_3" xfId="507" xr:uid="{00000000-0005-0000-0000-0000F6010000}"/>
    <cellStyle name="_Q-Sadovky-výkaz-2003-07-01_3_002_08_4914_002_01_09_17_002Technicka_specifikace_2etapa" xfId="508" xr:uid="{00000000-0005-0000-0000-0000F7010000}"/>
    <cellStyle name="_Q-Sadovky-výkaz-2003-07-01_3_002_08_4914_002_01_09_17_002Technicka_specifikace_2etapa_rozpočet_" xfId="509" xr:uid="{00000000-0005-0000-0000-0000F8010000}"/>
    <cellStyle name="_Q-Sadovky-výkaz-2003-07-01_3_002_08_4914_002_01_09_17_002Technicka_specifikace_2etapa_SO 100 kom_Soupis prací" xfId="510" xr:uid="{00000000-0005-0000-0000-0000F9010000}"/>
    <cellStyle name="_Q-Sadovky-výkaz-2003-07-01_3_002_08_4914_002_01_09_17_002Technicka_specifikace_2etapa_SO 101 provizorní DZ" xfId="511" xr:uid="{00000000-0005-0000-0000-0000FA010000}"/>
    <cellStyle name="_Q-Sadovky-výkaz-2003-07-01_3_002_08_4914_002_01_09_17_002Technicka_specifikace_2etapa_SO 200" xfId="512" xr:uid="{00000000-0005-0000-0000-0000FB010000}"/>
    <cellStyle name="_Q-Sadovky-výkaz-2003-07-01_3_002_08_4914_002_01_09_17_002Technicka_specifikace_2etapa_Soupis prací_SO400 xls" xfId="513" xr:uid="{00000000-0005-0000-0000-0000FC010000}"/>
    <cellStyle name="_Q-Sadovky-výkaz-2003-07-01_3_09_bur_kanali" xfId="514" xr:uid="{00000000-0005-0000-0000-0000FD010000}"/>
    <cellStyle name="_Q-Sadovky-výkaz-2003-07-01_3_09_bur_kanali_rozpočet_" xfId="515" xr:uid="{00000000-0005-0000-0000-0000FE010000}"/>
    <cellStyle name="_Q-Sadovky-výkaz-2003-07-01_3_09_bur_kanali_SO 100 kom_Soupis prací" xfId="516" xr:uid="{00000000-0005-0000-0000-0000FF010000}"/>
    <cellStyle name="_Q-Sadovky-výkaz-2003-07-01_3_09_bur_kanali_SO 101 provizorní DZ" xfId="517" xr:uid="{00000000-0005-0000-0000-000000020000}"/>
    <cellStyle name="_Q-Sadovky-výkaz-2003-07-01_3_09_bur_kanali_SO 200" xfId="518" xr:uid="{00000000-0005-0000-0000-000001020000}"/>
    <cellStyle name="_Q-Sadovky-výkaz-2003-07-01_3_09_bur_kanali_Soupis prací_SO400 xls" xfId="519" xr:uid="{00000000-0005-0000-0000-000002020000}"/>
    <cellStyle name="_Q-Sadovky-výkaz-2003-07-01_3_09_bur_podlažní_vestavby" xfId="520" xr:uid="{00000000-0005-0000-0000-000003020000}"/>
    <cellStyle name="_Q-Sadovky-výkaz-2003-07-01_3_09_bur_podlažní_vestavby_rozpočet_" xfId="521" xr:uid="{00000000-0005-0000-0000-000004020000}"/>
    <cellStyle name="_Q-Sadovky-výkaz-2003-07-01_3_09_bur_podlažní_vestavby_SO 100 kom_Soupis prací" xfId="522" xr:uid="{00000000-0005-0000-0000-000005020000}"/>
    <cellStyle name="_Q-Sadovky-výkaz-2003-07-01_3_09_bur_podlažní_vestavby_SO 101 provizorní DZ" xfId="523" xr:uid="{00000000-0005-0000-0000-000006020000}"/>
    <cellStyle name="_Q-Sadovky-výkaz-2003-07-01_3_09_bur_podlažní_vestavby_SO 200" xfId="524" xr:uid="{00000000-0005-0000-0000-000007020000}"/>
    <cellStyle name="_Q-Sadovky-výkaz-2003-07-01_3_09_bur_podlažní_vestavby_Soupis prací_SO400 xls" xfId="525" xr:uid="{00000000-0005-0000-0000-000008020000}"/>
    <cellStyle name="_Q-Sadovky-výkaz-2003-07-01_3_09_buri_malby" xfId="526" xr:uid="{00000000-0005-0000-0000-000009020000}"/>
    <cellStyle name="_Q-Sadovky-výkaz-2003-07-01_3_09_buri_malby_rozpočet_" xfId="527" xr:uid="{00000000-0005-0000-0000-00000A020000}"/>
    <cellStyle name="_Q-Sadovky-výkaz-2003-07-01_3_09_buri_malby_SO 100 kom_Soupis prací" xfId="528" xr:uid="{00000000-0005-0000-0000-00000B020000}"/>
    <cellStyle name="_Q-Sadovky-výkaz-2003-07-01_3_09_buri_malby_SO 101 provizorní DZ" xfId="529" xr:uid="{00000000-0005-0000-0000-00000C020000}"/>
    <cellStyle name="_Q-Sadovky-výkaz-2003-07-01_3_09_buri_malby_SO 200" xfId="530" xr:uid="{00000000-0005-0000-0000-00000D020000}"/>
    <cellStyle name="_Q-Sadovky-výkaz-2003-07-01_3_09_buri_malby_Soupis prací_SO400 xls" xfId="531" xr:uid="{00000000-0005-0000-0000-00000E020000}"/>
    <cellStyle name="_Q-Sadovky-výkaz-2003-07-01_3_09_buri_regaly" xfId="532" xr:uid="{00000000-0005-0000-0000-00000F020000}"/>
    <cellStyle name="_Q-Sadovky-výkaz-2003-07-01_3_09_buri_regaly_rozpočet_" xfId="533" xr:uid="{00000000-0005-0000-0000-000010020000}"/>
    <cellStyle name="_Q-Sadovky-výkaz-2003-07-01_3_09_buri_regaly_SO 100 kom_Soupis prací" xfId="534" xr:uid="{00000000-0005-0000-0000-000011020000}"/>
    <cellStyle name="_Q-Sadovky-výkaz-2003-07-01_3_09_buri_regaly_SO 101 provizorní DZ" xfId="535" xr:uid="{00000000-0005-0000-0000-000012020000}"/>
    <cellStyle name="_Q-Sadovky-výkaz-2003-07-01_3_09_buri_regaly_SO 200" xfId="536" xr:uid="{00000000-0005-0000-0000-000013020000}"/>
    <cellStyle name="_Q-Sadovky-výkaz-2003-07-01_3_09_buri_regaly_Soupis prací_SO400 xls" xfId="537" xr:uid="{00000000-0005-0000-0000-000014020000}"/>
    <cellStyle name="_Q-Sadovky-výkaz-2003-07-01_3_09-13-zbytek" xfId="538" xr:uid="{00000000-0005-0000-0000-000015020000}"/>
    <cellStyle name="_Q-Sadovky-výkaz-2003-07-01_3_09-13-zbytek_rozpočet_" xfId="539" xr:uid="{00000000-0005-0000-0000-000016020000}"/>
    <cellStyle name="_Q-Sadovky-výkaz-2003-07-01_3_09-13-zbytek_SO 100 kom_Soupis prací" xfId="540" xr:uid="{00000000-0005-0000-0000-000017020000}"/>
    <cellStyle name="_Q-Sadovky-výkaz-2003-07-01_3_09-13-zbytek_SO 101 provizorní DZ" xfId="541" xr:uid="{00000000-0005-0000-0000-000018020000}"/>
    <cellStyle name="_Q-Sadovky-výkaz-2003-07-01_3_09-13-zbytek_SO 200" xfId="542" xr:uid="{00000000-0005-0000-0000-000019020000}"/>
    <cellStyle name="_Q-Sadovky-výkaz-2003-07-01_3_09-13-zbytek_Soupis prací_SO400 xls" xfId="543" xr:uid="{00000000-0005-0000-0000-00001A020000}"/>
    <cellStyle name="_Q-Sadovky-výkaz-2003-07-01_3_09-17" xfId="544" xr:uid="{00000000-0005-0000-0000-00001B020000}"/>
    <cellStyle name="_Q-Sadovky-výkaz-2003-07-01_3_09-17_rozpočet_" xfId="545" xr:uid="{00000000-0005-0000-0000-00001C020000}"/>
    <cellStyle name="_Q-Sadovky-výkaz-2003-07-01_3_09-17_SO 100 kom_Soupis prací" xfId="546" xr:uid="{00000000-0005-0000-0000-00001D020000}"/>
    <cellStyle name="_Q-Sadovky-výkaz-2003-07-01_3_09-17_SO 101 provizorní DZ" xfId="547" xr:uid="{00000000-0005-0000-0000-00001E020000}"/>
    <cellStyle name="_Q-Sadovky-výkaz-2003-07-01_3_09-17_SO 200" xfId="548" xr:uid="{00000000-0005-0000-0000-00001F020000}"/>
    <cellStyle name="_Q-Sadovky-výkaz-2003-07-01_3_09-17_Soupis prací_SO400 xls" xfId="549" xr:uid="{00000000-0005-0000-0000-000020020000}"/>
    <cellStyle name="_Q-Sadovky-výkaz-2003-07-01_3_09-20" xfId="550" xr:uid="{00000000-0005-0000-0000-000021020000}"/>
    <cellStyle name="_Q-Sadovky-výkaz-2003-07-01_3_09-20_rozpočet_" xfId="551" xr:uid="{00000000-0005-0000-0000-000022020000}"/>
    <cellStyle name="_Q-Sadovky-výkaz-2003-07-01_3_09-20_SO 100 kom_Soupis prací" xfId="552" xr:uid="{00000000-0005-0000-0000-000023020000}"/>
    <cellStyle name="_Q-Sadovky-výkaz-2003-07-01_3_09-20_SO 101 provizorní DZ" xfId="553" xr:uid="{00000000-0005-0000-0000-000024020000}"/>
    <cellStyle name="_Q-Sadovky-výkaz-2003-07-01_3_09-20_SO 200" xfId="554" xr:uid="{00000000-0005-0000-0000-000025020000}"/>
    <cellStyle name="_Q-Sadovky-výkaz-2003-07-01_3_09-20_Soupis prací_SO400 xls" xfId="555" xr:uid="{00000000-0005-0000-0000-000026020000}"/>
    <cellStyle name="_Q-Sadovky-výkaz-2003-07-01_3_rozpočet_" xfId="556" xr:uid="{00000000-0005-0000-0000-000027020000}"/>
    <cellStyle name="_Q-Sadovky-výkaz-2003-07-01_3_SO 05 interiér propočet" xfId="557" xr:uid="{00000000-0005-0000-0000-000028020000}"/>
    <cellStyle name="_Q-Sadovky-výkaz-2003-07-01_3_SO 05 interiér propočet_rozpočet_" xfId="558" xr:uid="{00000000-0005-0000-0000-000029020000}"/>
    <cellStyle name="_Q-Sadovky-výkaz-2003-07-01_3_SO 05 interiér propočet_SO 100 kom_Soupis prací" xfId="559" xr:uid="{00000000-0005-0000-0000-00002A020000}"/>
    <cellStyle name="_Q-Sadovky-výkaz-2003-07-01_3_SO 05 interiér propočet_SO 101 provizorní DZ" xfId="560" xr:uid="{00000000-0005-0000-0000-00002B020000}"/>
    <cellStyle name="_Q-Sadovky-výkaz-2003-07-01_3_SO 05 interiér propočet_SO 200" xfId="561" xr:uid="{00000000-0005-0000-0000-00002C020000}"/>
    <cellStyle name="_Q-Sadovky-výkaz-2003-07-01_3_SO 05 interiér propočet_Soupis prací_SO400 xls" xfId="562" xr:uid="{00000000-0005-0000-0000-00002D020000}"/>
    <cellStyle name="_Q-Sadovky-výkaz-2003-07-01_3_SO 05 střecha propočet" xfId="563" xr:uid="{00000000-0005-0000-0000-00002E020000}"/>
    <cellStyle name="_Q-Sadovky-výkaz-2003-07-01_3_SO 05 střecha propočet_rozpočet_" xfId="564" xr:uid="{00000000-0005-0000-0000-00002F020000}"/>
    <cellStyle name="_Q-Sadovky-výkaz-2003-07-01_3_SO 05 střecha propočet_SO 100 kom_Soupis prací" xfId="565" xr:uid="{00000000-0005-0000-0000-000030020000}"/>
    <cellStyle name="_Q-Sadovky-výkaz-2003-07-01_3_SO 05 střecha propočet_SO 101 provizorní DZ" xfId="566" xr:uid="{00000000-0005-0000-0000-000031020000}"/>
    <cellStyle name="_Q-Sadovky-výkaz-2003-07-01_3_SO 05 střecha propočet_SO 200" xfId="567" xr:uid="{00000000-0005-0000-0000-000032020000}"/>
    <cellStyle name="_Q-Sadovky-výkaz-2003-07-01_3_SO 05 střecha propočet_Soupis prací_SO400 xls" xfId="568" xr:uid="{00000000-0005-0000-0000-000033020000}"/>
    <cellStyle name="_Q-Sadovky-výkaz-2003-07-01_3_SO 05 vzduchové sanační úpravy propočet" xfId="569" xr:uid="{00000000-0005-0000-0000-000034020000}"/>
    <cellStyle name="_Q-Sadovky-výkaz-2003-07-01_3_SO 05 vzduchové sanační úpravy propočet_rozpočet_" xfId="570" xr:uid="{00000000-0005-0000-0000-000035020000}"/>
    <cellStyle name="_Q-Sadovky-výkaz-2003-07-01_3_SO 05 vzduchové sanační úpravy propočet_SO 100 kom_Soupis prací" xfId="571" xr:uid="{00000000-0005-0000-0000-000036020000}"/>
    <cellStyle name="_Q-Sadovky-výkaz-2003-07-01_3_SO 05 vzduchové sanační úpravy propočet_SO 101 provizorní DZ" xfId="572" xr:uid="{00000000-0005-0000-0000-000037020000}"/>
    <cellStyle name="_Q-Sadovky-výkaz-2003-07-01_3_SO 05 vzduchové sanační úpravy propočet_SO 200" xfId="573" xr:uid="{00000000-0005-0000-0000-000038020000}"/>
    <cellStyle name="_Q-Sadovky-výkaz-2003-07-01_3_SO 05 vzduchové sanační úpravy propočet_Soupis prací_SO400 xls" xfId="574" xr:uid="{00000000-0005-0000-0000-000039020000}"/>
    <cellStyle name="_Q-Sadovky-výkaz-2003-07-01_3_SO 100 kom_Soupis prací" xfId="575" xr:uid="{00000000-0005-0000-0000-00003A020000}"/>
    <cellStyle name="_Q-Sadovky-výkaz-2003-07-01_3_SO 101 provizorní DZ" xfId="576" xr:uid="{00000000-0005-0000-0000-00003B020000}"/>
    <cellStyle name="_Q-Sadovky-výkaz-2003-07-01_3_SO 200" xfId="577" xr:uid="{00000000-0005-0000-0000-00003C020000}"/>
    <cellStyle name="_Q-Sadovky-výkaz-2003-07-01_3_Soupis prací_SO400 xls" xfId="578" xr:uid="{00000000-0005-0000-0000-00003D020000}"/>
    <cellStyle name="_Q-Sadovky-výkaz-2003-07-01_rozpočet_" xfId="579" xr:uid="{00000000-0005-0000-0000-00003E020000}"/>
    <cellStyle name="_Q-Sadovky-výkaz-2003-07-01_SO 05 interiér propočet" xfId="580" xr:uid="{00000000-0005-0000-0000-00003F020000}"/>
    <cellStyle name="_Q-Sadovky-výkaz-2003-07-01_SO 05 interiér propočet_rozpočet_" xfId="581" xr:uid="{00000000-0005-0000-0000-000040020000}"/>
    <cellStyle name="_Q-Sadovky-výkaz-2003-07-01_SO 05 interiér propočet_SO 100 kom_Soupis prací" xfId="582" xr:uid="{00000000-0005-0000-0000-000041020000}"/>
    <cellStyle name="_Q-Sadovky-výkaz-2003-07-01_SO 05 interiér propočet_SO 101 provizorní DZ" xfId="583" xr:uid="{00000000-0005-0000-0000-000042020000}"/>
    <cellStyle name="_Q-Sadovky-výkaz-2003-07-01_SO 05 interiér propočet_SO 200" xfId="584" xr:uid="{00000000-0005-0000-0000-000043020000}"/>
    <cellStyle name="_Q-Sadovky-výkaz-2003-07-01_SO 05 interiér propočet_Soupis prací_SO400 xls" xfId="585" xr:uid="{00000000-0005-0000-0000-000044020000}"/>
    <cellStyle name="_Q-Sadovky-výkaz-2003-07-01_SO 05 střecha propočet" xfId="586" xr:uid="{00000000-0005-0000-0000-000045020000}"/>
    <cellStyle name="_Q-Sadovky-výkaz-2003-07-01_SO 05 střecha propočet_rozpočet_" xfId="587" xr:uid="{00000000-0005-0000-0000-000046020000}"/>
    <cellStyle name="_Q-Sadovky-výkaz-2003-07-01_SO 05 střecha propočet_SO 100 kom_Soupis prací" xfId="588" xr:uid="{00000000-0005-0000-0000-000047020000}"/>
    <cellStyle name="_Q-Sadovky-výkaz-2003-07-01_SO 05 střecha propočet_SO 101 provizorní DZ" xfId="589" xr:uid="{00000000-0005-0000-0000-000048020000}"/>
    <cellStyle name="_Q-Sadovky-výkaz-2003-07-01_SO 05 střecha propočet_SO 200" xfId="590" xr:uid="{00000000-0005-0000-0000-000049020000}"/>
    <cellStyle name="_Q-Sadovky-výkaz-2003-07-01_SO 05 střecha propočet_Soupis prací_SO400 xls" xfId="591" xr:uid="{00000000-0005-0000-0000-00004A020000}"/>
    <cellStyle name="_Q-Sadovky-výkaz-2003-07-01_SO 05 vzduchové sanační úpravy propočet" xfId="592" xr:uid="{00000000-0005-0000-0000-00004B020000}"/>
    <cellStyle name="_Q-Sadovky-výkaz-2003-07-01_SO 05 vzduchové sanační úpravy propočet_rozpočet_" xfId="593" xr:uid="{00000000-0005-0000-0000-00004C020000}"/>
    <cellStyle name="_Q-Sadovky-výkaz-2003-07-01_SO 05 vzduchové sanační úpravy propočet_SO 100 kom_Soupis prací" xfId="594" xr:uid="{00000000-0005-0000-0000-00004D020000}"/>
    <cellStyle name="_Q-Sadovky-výkaz-2003-07-01_SO 05 vzduchové sanační úpravy propočet_SO 101 provizorní DZ" xfId="595" xr:uid="{00000000-0005-0000-0000-00004E020000}"/>
    <cellStyle name="_Q-Sadovky-výkaz-2003-07-01_SO 05 vzduchové sanační úpravy propočet_SO 200" xfId="596" xr:uid="{00000000-0005-0000-0000-00004F020000}"/>
    <cellStyle name="_Q-Sadovky-výkaz-2003-07-01_SO 05 vzduchové sanační úpravy propočet_Soupis prací_SO400 xls" xfId="597" xr:uid="{00000000-0005-0000-0000-000050020000}"/>
    <cellStyle name="_Q-Sadovky-výkaz-2003-07-01_SO 100 kom_Soupis prací" xfId="598" xr:uid="{00000000-0005-0000-0000-000051020000}"/>
    <cellStyle name="_Q-Sadovky-výkaz-2003-07-01_SO 101 provizorní DZ" xfId="599" xr:uid="{00000000-0005-0000-0000-000052020000}"/>
    <cellStyle name="_Q-Sadovky-výkaz-2003-07-01_SO 200" xfId="600" xr:uid="{00000000-0005-0000-0000-000053020000}"/>
    <cellStyle name="_Q-Sadovky-výkaz-2003-07-01_Soupis prací_SO400 xls" xfId="601" xr:uid="{00000000-0005-0000-0000-000054020000}"/>
    <cellStyle name="_Rekonstrukce rozvaděčů I P Pavlova_RO" xfId="602" xr:uid="{00000000-0005-0000-0000-000055020000}"/>
    <cellStyle name="_Rekonstrukce rozvaděčů I P Pavlova_RO_rozpočet_" xfId="603" xr:uid="{00000000-0005-0000-0000-000056020000}"/>
    <cellStyle name="_Rekonstrukce rozvaděčů I P Pavlova_RO_SO 100 kom_Soupis prací" xfId="604" xr:uid="{00000000-0005-0000-0000-000057020000}"/>
    <cellStyle name="_Rekonstrukce rozvaděčů I P Pavlova_RO_SO 101 provizorní DZ" xfId="605" xr:uid="{00000000-0005-0000-0000-000058020000}"/>
    <cellStyle name="_Rekonstrukce rozvaděčů I P Pavlova_RO_SO 200" xfId="606" xr:uid="{00000000-0005-0000-0000-000059020000}"/>
    <cellStyle name="_Rekonstrukce rozvaděčů I P Pavlova_RO_Soupis prací_SO400 xls" xfId="607" xr:uid="{00000000-0005-0000-0000-00005A020000}"/>
    <cellStyle name="_SROV Nám Míru - HOFA" xfId="608" xr:uid="{00000000-0005-0000-0000-00005B020000}"/>
    <cellStyle name="_SROV Nám Míru - HOFA_rozpočet_" xfId="609" xr:uid="{00000000-0005-0000-0000-00005C020000}"/>
    <cellStyle name="_SROV Nám Míru - HOFA_SO 100 kom_Soupis prací" xfId="610" xr:uid="{00000000-0005-0000-0000-00005D020000}"/>
    <cellStyle name="_SROV Nám Míru - HOFA_SO 101 provizorní DZ" xfId="611" xr:uid="{00000000-0005-0000-0000-00005E020000}"/>
    <cellStyle name="_SROV Nám Míru - HOFA_SO 200" xfId="612" xr:uid="{00000000-0005-0000-0000-00005F020000}"/>
    <cellStyle name="_SROV Nám Míru - HOFA_Soupis prací_SO400 xls" xfId="613" xr:uid="{00000000-0005-0000-0000-000060020000}"/>
    <cellStyle name="_Summary bill of rates COOLINGL" xfId="614" xr:uid="{00000000-0005-0000-0000-000061020000}"/>
    <cellStyle name="_Summary bill of rates COOLINGL_1" xfId="615" xr:uid="{00000000-0005-0000-0000-000062020000}"/>
    <cellStyle name="_Summary bill of rates COOLINGL_2" xfId="616" xr:uid="{00000000-0005-0000-0000-000063020000}"/>
    <cellStyle name="_Summary bill of rates COOLINGL_3" xfId="617" xr:uid="{00000000-0005-0000-0000-000064020000}"/>
    <cellStyle name="_Summary bill of rates VENTILATIONL" xfId="618" xr:uid="{00000000-0005-0000-0000-000065020000}"/>
    <cellStyle name="_Summary bill of rates VENTILATIONL_1" xfId="619" xr:uid="{00000000-0005-0000-0000-000066020000}"/>
    <cellStyle name="_Summary bill of rates VENTILATIONL_2" xfId="620" xr:uid="{00000000-0005-0000-0000-000067020000}"/>
    <cellStyle name="_Summary bill of rates VENTILATIONL_3" xfId="621" xr:uid="{00000000-0005-0000-0000-000068020000}"/>
    <cellStyle name="_Titulní list" xfId="622" xr:uid="{00000000-0005-0000-0000-000069020000}"/>
    <cellStyle name="_Titulní list_002_08_4914_002_01_09_17_002Technicka_specifikace_2etapa" xfId="623" xr:uid="{00000000-0005-0000-0000-00006A020000}"/>
    <cellStyle name="_Titulní list_002_08_4914_002_01_09_17_002Technicka_specifikace_2etapa_rozpočet_" xfId="624" xr:uid="{00000000-0005-0000-0000-00006B020000}"/>
    <cellStyle name="_Titulní list_002_08_4914_002_01_09_17_002Technicka_specifikace_2etapa_SO 100 kom_Soupis prací" xfId="625" xr:uid="{00000000-0005-0000-0000-00006C020000}"/>
    <cellStyle name="_Titulní list_002_08_4914_002_01_09_17_002Technicka_specifikace_2etapa_SO 101 provizorní DZ" xfId="626" xr:uid="{00000000-0005-0000-0000-00006D020000}"/>
    <cellStyle name="_Titulní list_002_08_4914_002_01_09_17_002Technicka_specifikace_2etapa_SO 200" xfId="627" xr:uid="{00000000-0005-0000-0000-00006E020000}"/>
    <cellStyle name="_Titulní list_002_08_4914_002_01_09_17_002Technicka_specifikace_2etapa_Soupis prací_SO400 xls" xfId="628" xr:uid="{00000000-0005-0000-0000-00006F020000}"/>
    <cellStyle name="_Titulní list_09_bur_kanali" xfId="629" xr:uid="{00000000-0005-0000-0000-000070020000}"/>
    <cellStyle name="_Titulní list_09_bur_kanali_rozpočet_" xfId="630" xr:uid="{00000000-0005-0000-0000-000071020000}"/>
    <cellStyle name="_Titulní list_09_bur_kanali_SO 100 kom_Soupis prací" xfId="631" xr:uid="{00000000-0005-0000-0000-000072020000}"/>
    <cellStyle name="_Titulní list_09_bur_kanali_SO 101 provizorní DZ" xfId="632" xr:uid="{00000000-0005-0000-0000-000073020000}"/>
    <cellStyle name="_Titulní list_09_bur_kanali_SO 200" xfId="633" xr:uid="{00000000-0005-0000-0000-000074020000}"/>
    <cellStyle name="_Titulní list_09_bur_kanali_Soupis prací_SO400 xls" xfId="634" xr:uid="{00000000-0005-0000-0000-000075020000}"/>
    <cellStyle name="_Titulní list_09_bur_podlažní_vestavby" xfId="635" xr:uid="{00000000-0005-0000-0000-000076020000}"/>
    <cellStyle name="_Titulní list_09_bur_podlažní_vestavby_rozpočet_" xfId="636" xr:uid="{00000000-0005-0000-0000-000077020000}"/>
    <cellStyle name="_Titulní list_09_bur_podlažní_vestavby_SO 100 kom_Soupis prací" xfId="637" xr:uid="{00000000-0005-0000-0000-000078020000}"/>
    <cellStyle name="_Titulní list_09_bur_podlažní_vestavby_SO 101 provizorní DZ" xfId="638" xr:uid="{00000000-0005-0000-0000-000079020000}"/>
    <cellStyle name="_Titulní list_09_bur_podlažní_vestavby_SO 200" xfId="639" xr:uid="{00000000-0005-0000-0000-00007A020000}"/>
    <cellStyle name="_Titulní list_09_bur_podlažní_vestavby_Soupis prací_SO400 xls" xfId="640" xr:uid="{00000000-0005-0000-0000-00007B020000}"/>
    <cellStyle name="_Titulní list_09_buri_malby" xfId="641" xr:uid="{00000000-0005-0000-0000-00007C020000}"/>
    <cellStyle name="_Titulní list_09_buri_malby_rozpočet_" xfId="642" xr:uid="{00000000-0005-0000-0000-00007D020000}"/>
    <cellStyle name="_Titulní list_09_buri_malby_SO 100 kom_Soupis prací" xfId="643" xr:uid="{00000000-0005-0000-0000-00007E020000}"/>
    <cellStyle name="_Titulní list_09_buri_malby_SO 101 provizorní DZ" xfId="644" xr:uid="{00000000-0005-0000-0000-00007F020000}"/>
    <cellStyle name="_Titulní list_09_buri_malby_SO 200" xfId="645" xr:uid="{00000000-0005-0000-0000-000080020000}"/>
    <cellStyle name="_Titulní list_09_buri_malby_Soupis prací_SO400 xls" xfId="646" xr:uid="{00000000-0005-0000-0000-000081020000}"/>
    <cellStyle name="_Titulní list_09_buri_regaly" xfId="647" xr:uid="{00000000-0005-0000-0000-000082020000}"/>
    <cellStyle name="_Titulní list_09_buri_regaly_rozpočet_" xfId="648" xr:uid="{00000000-0005-0000-0000-000083020000}"/>
    <cellStyle name="_Titulní list_09_buri_regaly_SO 100 kom_Soupis prací" xfId="649" xr:uid="{00000000-0005-0000-0000-000084020000}"/>
    <cellStyle name="_Titulní list_09_buri_regaly_SO 101 provizorní DZ" xfId="650" xr:uid="{00000000-0005-0000-0000-000085020000}"/>
    <cellStyle name="_Titulní list_09_buri_regaly_SO 200" xfId="651" xr:uid="{00000000-0005-0000-0000-000086020000}"/>
    <cellStyle name="_Titulní list_09_buri_regaly_Soupis prací_SO400 xls" xfId="652" xr:uid="{00000000-0005-0000-0000-000087020000}"/>
    <cellStyle name="_Titulní list_09-13-zbytek" xfId="653" xr:uid="{00000000-0005-0000-0000-000088020000}"/>
    <cellStyle name="_Titulní list_09-13-zbytek_rozpočet_" xfId="654" xr:uid="{00000000-0005-0000-0000-000089020000}"/>
    <cellStyle name="_Titulní list_09-13-zbytek_SO 100 kom_Soupis prací" xfId="655" xr:uid="{00000000-0005-0000-0000-00008A020000}"/>
    <cellStyle name="_Titulní list_09-13-zbytek_SO 101 provizorní DZ" xfId="656" xr:uid="{00000000-0005-0000-0000-00008B020000}"/>
    <cellStyle name="_Titulní list_09-13-zbytek_SO 200" xfId="657" xr:uid="{00000000-0005-0000-0000-00008C020000}"/>
    <cellStyle name="_Titulní list_09-13-zbytek_Soupis prací_SO400 xls" xfId="658" xr:uid="{00000000-0005-0000-0000-00008D020000}"/>
    <cellStyle name="_Titulní list_09-17" xfId="659" xr:uid="{00000000-0005-0000-0000-00008E020000}"/>
    <cellStyle name="_Titulní list_09-17_rozpočet_" xfId="660" xr:uid="{00000000-0005-0000-0000-00008F020000}"/>
    <cellStyle name="_Titulní list_09-17_SO 100 kom_Soupis prací" xfId="661" xr:uid="{00000000-0005-0000-0000-000090020000}"/>
    <cellStyle name="_Titulní list_09-17_SO 101 provizorní DZ" xfId="662" xr:uid="{00000000-0005-0000-0000-000091020000}"/>
    <cellStyle name="_Titulní list_09-17_SO 200" xfId="663" xr:uid="{00000000-0005-0000-0000-000092020000}"/>
    <cellStyle name="_Titulní list_09-17_Soupis prací_SO400 xls" xfId="664" xr:uid="{00000000-0005-0000-0000-000093020000}"/>
    <cellStyle name="_Titulní list_09-20" xfId="665" xr:uid="{00000000-0005-0000-0000-000094020000}"/>
    <cellStyle name="_Titulní list_09-20_rozpočet_" xfId="666" xr:uid="{00000000-0005-0000-0000-000095020000}"/>
    <cellStyle name="_Titulní list_09-20_SO 100 kom_Soupis prací" xfId="667" xr:uid="{00000000-0005-0000-0000-000096020000}"/>
    <cellStyle name="_Titulní list_09-20_SO 101 provizorní DZ" xfId="668" xr:uid="{00000000-0005-0000-0000-000097020000}"/>
    <cellStyle name="_Titulní list_09-20_SO 200" xfId="669" xr:uid="{00000000-0005-0000-0000-000098020000}"/>
    <cellStyle name="_Titulní list_09-20_Soupis prací_SO400 xls" xfId="670" xr:uid="{00000000-0005-0000-0000-000099020000}"/>
    <cellStyle name="_Titulní list_rozpočet_" xfId="671" xr:uid="{00000000-0005-0000-0000-00009A020000}"/>
    <cellStyle name="_Titulní list_SO 05 interiér propočet" xfId="672" xr:uid="{00000000-0005-0000-0000-00009B020000}"/>
    <cellStyle name="_Titulní list_SO 05 interiér propočet_rozpočet_" xfId="673" xr:uid="{00000000-0005-0000-0000-00009C020000}"/>
    <cellStyle name="_Titulní list_SO 05 interiér propočet_SO 100 kom_Soupis prací" xfId="674" xr:uid="{00000000-0005-0000-0000-00009D020000}"/>
    <cellStyle name="_Titulní list_SO 05 interiér propočet_SO 101 provizorní DZ" xfId="675" xr:uid="{00000000-0005-0000-0000-00009E020000}"/>
    <cellStyle name="_Titulní list_SO 05 interiér propočet_SO 200" xfId="676" xr:uid="{00000000-0005-0000-0000-00009F020000}"/>
    <cellStyle name="_Titulní list_SO 05 interiér propočet_Soupis prací_SO400 xls" xfId="677" xr:uid="{00000000-0005-0000-0000-0000A0020000}"/>
    <cellStyle name="_Titulní list_SO 05 střecha propočet" xfId="678" xr:uid="{00000000-0005-0000-0000-0000A1020000}"/>
    <cellStyle name="_Titulní list_SO 05 střecha propočet_rozpočet_" xfId="679" xr:uid="{00000000-0005-0000-0000-0000A2020000}"/>
    <cellStyle name="_Titulní list_SO 05 střecha propočet_SO 100 kom_Soupis prací" xfId="680" xr:uid="{00000000-0005-0000-0000-0000A3020000}"/>
    <cellStyle name="_Titulní list_SO 05 střecha propočet_SO 101 provizorní DZ" xfId="681" xr:uid="{00000000-0005-0000-0000-0000A4020000}"/>
    <cellStyle name="_Titulní list_SO 05 střecha propočet_SO 200" xfId="682" xr:uid="{00000000-0005-0000-0000-0000A5020000}"/>
    <cellStyle name="_Titulní list_SO 05 střecha propočet_Soupis prací_SO400 xls" xfId="683" xr:uid="{00000000-0005-0000-0000-0000A6020000}"/>
    <cellStyle name="_Titulní list_SO 05 vzduchové sanační úpravy propočet" xfId="684" xr:uid="{00000000-0005-0000-0000-0000A7020000}"/>
    <cellStyle name="_Titulní list_SO 05 vzduchové sanační úpravy propočet_rozpočet_" xfId="685" xr:uid="{00000000-0005-0000-0000-0000A8020000}"/>
    <cellStyle name="_Titulní list_SO 05 vzduchové sanační úpravy propočet_SO 100 kom_Soupis prací" xfId="686" xr:uid="{00000000-0005-0000-0000-0000A9020000}"/>
    <cellStyle name="_Titulní list_SO 05 vzduchové sanační úpravy propočet_SO 101 provizorní DZ" xfId="687" xr:uid="{00000000-0005-0000-0000-0000AA020000}"/>
    <cellStyle name="_Titulní list_SO 05 vzduchové sanační úpravy propočet_SO 200" xfId="688" xr:uid="{00000000-0005-0000-0000-0000AB020000}"/>
    <cellStyle name="_Titulní list_SO 05 vzduchové sanační úpravy propočet_Soupis prací_SO400 xls" xfId="689" xr:uid="{00000000-0005-0000-0000-0000AC020000}"/>
    <cellStyle name="_Titulní list_SO 100 kom_Soupis prací" xfId="690" xr:uid="{00000000-0005-0000-0000-0000AD020000}"/>
    <cellStyle name="_Titulní list_SO 101 provizorní DZ" xfId="691" xr:uid="{00000000-0005-0000-0000-0000AE020000}"/>
    <cellStyle name="_Titulní list_SO 200" xfId="692" xr:uid="{00000000-0005-0000-0000-0000AF020000}"/>
    <cellStyle name="_Titulní list_Soupis prací_SO400 xls" xfId="693" xr:uid="{00000000-0005-0000-0000-0000B0020000}"/>
    <cellStyle name="_ZTI_rozpočet" xfId="694" xr:uid="{00000000-0005-0000-0000-0000B1020000}"/>
    <cellStyle name="_ZTI_rozpočet_002_08_4914_002_01_09_17_002Technicka_specifikace_2etapa" xfId="695" xr:uid="{00000000-0005-0000-0000-0000B2020000}"/>
    <cellStyle name="_ZTI_rozpočet_002_08_4914_002_01_09_17_002Technicka_specifikace_2etapa_rozpočet_" xfId="696" xr:uid="{00000000-0005-0000-0000-0000B3020000}"/>
    <cellStyle name="_ZTI_rozpočet_002_08_4914_002_01_09_17_002Technicka_specifikace_2etapa_SO 100 kom_Soupis prací" xfId="697" xr:uid="{00000000-0005-0000-0000-0000B4020000}"/>
    <cellStyle name="_ZTI_rozpočet_002_08_4914_002_01_09_17_002Technicka_specifikace_2etapa_SO 101 provizorní DZ" xfId="698" xr:uid="{00000000-0005-0000-0000-0000B5020000}"/>
    <cellStyle name="_ZTI_rozpočet_002_08_4914_002_01_09_17_002Technicka_specifikace_2etapa_SO 200" xfId="699" xr:uid="{00000000-0005-0000-0000-0000B6020000}"/>
    <cellStyle name="_ZTI_rozpočet_002_08_4914_002_01_09_17_002Technicka_specifikace_2etapa_Soupis prací_SO400 xls" xfId="700" xr:uid="{00000000-0005-0000-0000-0000B7020000}"/>
    <cellStyle name="_ZTI_rozpočet_09-13-zbytek" xfId="701" xr:uid="{00000000-0005-0000-0000-0000B8020000}"/>
    <cellStyle name="_ZTI_rozpočet_09-13-zbytek_rozpočet_" xfId="702" xr:uid="{00000000-0005-0000-0000-0000B9020000}"/>
    <cellStyle name="_ZTI_rozpočet_09-13-zbytek_SO 100 kom_Soupis prací" xfId="703" xr:uid="{00000000-0005-0000-0000-0000BA020000}"/>
    <cellStyle name="_ZTI_rozpočet_09-13-zbytek_SO 101 provizorní DZ" xfId="704" xr:uid="{00000000-0005-0000-0000-0000BB020000}"/>
    <cellStyle name="_ZTI_rozpočet_09-13-zbytek_SO 200" xfId="705" xr:uid="{00000000-0005-0000-0000-0000BC020000}"/>
    <cellStyle name="_ZTI_rozpočet_09-13-zbytek_Soupis prací_SO400 xls" xfId="706" xr:uid="{00000000-0005-0000-0000-0000BD020000}"/>
    <cellStyle name="_ZTI_rozpočet_09-17" xfId="707" xr:uid="{00000000-0005-0000-0000-0000BE020000}"/>
    <cellStyle name="_ZTI_rozpočet_09-17_rozpočet_" xfId="708" xr:uid="{00000000-0005-0000-0000-0000BF020000}"/>
    <cellStyle name="_ZTI_rozpočet_09-17_SO 100 kom_Soupis prací" xfId="709" xr:uid="{00000000-0005-0000-0000-0000C0020000}"/>
    <cellStyle name="_ZTI_rozpočet_09-17_SO 101 provizorní DZ" xfId="710" xr:uid="{00000000-0005-0000-0000-0000C1020000}"/>
    <cellStyle name="_ZTI_rozpočet_09-17_SO 200" xfId="711" xr:uid="{00000000-0005-0000-0000-0000C2020000}"/>
    <cellStyle name="_ZTI_rozpočet_09-17_Soupis prací_SO400 xls" xfId="712" xr:uid="{00000000-0005-0000-0000-0000C3020000}"/>
    <cellStyle name="_ZTI_rozpočet_SO 05 interiér propočet" xfId="713" xr:uid="{00000000-0005-0000-0000-0000C4020000}"/>
    <cellStyle name="_ZTI_rozpočet_SO 05 interiér propočet_rozpočet_" xfId="714" xr:uid="{00000000-0005-0000-0000-0000C5020000}"/>
    <cellStyle name="_ZTI_rozpočet_SO 05 interiér propočet_SO 100 kom_Soupis prací" xfId="715" xr:uid="{00000000-0005-0000-0000-0000C6020000}"/>
    <cellStyle name="_ZTI_rozpočet_SO 05 interiér propočet_SO 101 provizorní DZ" xfId="716" xr:uid="{00000000-0005-0000-0000-0000C7020000}"/>
    <cellStyle name="_ZTI_rozpočet_SO 05 interiér propočet_SO 200" xfId="717" xr:uid="{00000000-0005-0000-0000-0000C8020000}"/>
    <cellStyle name="_ZTI_rozpočet_SO 05 interiér propočet_Soupis prací_SO400 xls" xfId="718" xr:uid="{00000000-0005-0000-0000-0000C9020000}"/>
    <cellStyle name="_ZTI_rozpočet_SO 05 střecha propočet" xfId="719" xr:uid="{00000000-0005-0000-0000-0000CA020000}"/>
    <cellStyle name="_ZTI_rozpočet_SO 05 střecha propočet_rozpočet_" xfId="720" xr:uid="{00000000-0005-0000-0000-0000CB020000}"/>
    <cellStyle name="_ZTI_rozpočet_SO 05 střecha propočet_SO 100 kom_Soupis prací" xfId="721" xr:uid="{00000000-0005-0000-0000-0000CC020000}"/>
    <cellStyle name="_ZTI_rozpočet_SO 05 střecha propočet_SO 101 provizorní DZ" xfId="722" xr:uid="{00000000-0005-0000-0000-0000CD020000}"/>
    <cellStyle name="_ZTI_rozpočet_SO 05 střecha propočet_SO 200" xfId="723" xr:uid="{00000000-0005-0000-0000-0000CE020000}"/>
    <cellStyle name="_ZTI_rozpočet_SO 05 střecha propočet_Soupis prací_SO400 xls" xfId="724" xr:uid="{00000000-0005-0000-0000-0000CF020000}"/>
    <cellStyle name="_ZTI_rozpočet_SO 05 vzduchové sanační úpravy propočet" xfId="725" xr:uid="{00000000-0005-0000-0000-0000D0020000}"/>
    <cellStyle name="_ZTI_rozpočet_SO 05 vzduchové sanační úpravy propočet_rozpočet_" xfId="726" xr:uid="{00000000-0005-0000-0000-0000D1020000}"/>
    <cellStyle name="_ZTI_rozpočet_SO 05 vzduchové sanační úpravy propočet_SO 100 kom_Soupis prací" xfId="727" xr:uid="{00000000-0005-0000-0000-0000D2020000}"/>
    <cellStyle name="_ZTI_rozpočet_SO 05 vzduchové sanační úpravy propočet_SO 101 provizorní DZ" xfId="728" xr:uid="{00000000-0005-0000-0000-0000D3020000}"/>
    <cellStyle name="_ZTI_rozpočet_SO 05 vzduchové sanační úpravy propočet_SO 200" xfId="729" xr:uid="{00000000-0005-0000-0000-0000D4020000}"/>
    <cellStyle name="_ZTI_rozpočet_SO 05 vzduchové sanační úpravy propočet_Soupis prací_SO400 xls" xfId="730" xr:uid="{00000000-0005-0000-0000-0000D5020000}"/>
    <cellStyle name="1" xfId="731" xr:uid="{00000000-0005-0000-0000-0000D6020000}"/>
    <cellStyle name="1 000 Kč_ELEKTRO doplněné K PŘEDÁNÍ-  MŠ Přímětická" xfId="732" xr:uid="{00000000-0005-0000-0000-0000D7020000}"/>
    <cellStyle name="1_002_08_4914_002_01_09_17_002Technicka_specifikace_2etapa" xfId="733" xr:uid="{00000000-0005-0000-0000-0000D8020000}"/>
    <cellStyle name="1_002_08_4914_002_01_09_17_002Technicka_specifikace_2etapa_rozpočet_" xfId="734" xr:uid="{00000000-0005-0000-0000-0000D9020000}"/>
    <cellStyle name="1_002_08_4914_002_01_09_17_002Technicka_specifikace_2etapa_SO 100 kom_Soupis prací" xfId="735" xr:uid="{00000000-0005-0000-0000-0000DA020000}"/>
    <cellStyle name="1_002_08_4914_002_01_09_17_002Technicka_specifikace_2etapa_SO 101 provizorní DZ" xfId="736" xr:uid="{00000000-0005-0000-0000-0000DB020000}"/>
    <cellStyle name="1_002_08_4914_002_01_09_17_002Technicka_specifikace_2etapa_SO 200" xfId="737" xr:uid="{00000000-0005-0000-0000-0000DC020000}"/>
    <cellStyle name="1_002_08_4914_002_01_09_17_002Technicka_specifikace_2etapa_Soupis prací_SO400 xls" xfId="738" xr:uid="{00000000-0005-0000-0000-0000DD020000}"/>
    <cellStyle name="1_09-13-zbytek" xfId="739" xr:uid="{00000000-0005-0000-0000-0000DE020000}"/>
    <cellStyle name="1_09-13-zbytek_rozpočet_" xfId="740" xr:uid="{00000000-0005-0000-0000-0000DF020000}"/>
    <cellStyle name="1_09-13-zbytek_SO 100 kom_Soupis prací" xfId="741" xr:uid="{00000000-0005-0000-0000-0000E0020000}"/>
    <cellStyle name="1_09-13-zbytek_SO 101 provizorní DZ" xfId="742" xr:uid="{00000000-0005-0000-0000-0000E1020000}"/>
    <cellStyle name="1_09-13-zbytek_SO 200" xfId="743" xr:uid="{00000000-0005-0000-0000-0000E2020000}"/>
    <cellStyle name="1_09-13-zbytek_Soupis prací_SO400 xls" xfId="744" xr:uid="{00000000-0005-0000-0000-0000E3020000}"/>
    <cellStyle name="1_09-17" xfId="745" xr:uid="{00000000-0005-0000-0000-0000E4020000}"/>
    <cellStyle name="1_09-17_rozpočet_" xfId="746" xr:uid="{00000000-0005-0000-0000-0000E5020000}"/>
    <cellStyle name="1_09-17_SO 100 kom_Soupis prací" xfId="747" xr:uid="{00000000-0005-0000-0000-0000E6020000}"/>
    <cellStyle name="1_09-17_SO 101 provizorní DZ" xfId="748" xr:uid="{00000000-0005-0000-0000-0000E7020000}"/>
    <cellStyle name="1_09-17_SO 200" xfId="749" xr:uid="{00000000-0005-0000-0000-0000E8020000}"/>
    <cellStyle name="1_09-17_Soupis prací_SO400 xls" xfId="750" xr:uid="{00000000-0005-0000-0000-0000E9020000}"/>
    <cellStyle name="1_SO 05 interiér propočet" xfId="751" xr:uid="{00000000-0005-0000-0000-0000EA020000}"/>
    <cellStyle name="1_SO 05 interiér propočet_rozpočet_" xfId="752" xr:uid="{00000000-0005-0000-0000-0000EB020000}"/>
    <cellStyle name="1_SO 05 interiér propočet_SO 100 kom_Soupis prací" xfId="753" xr:uid="{00000000-0005-0000-0000-0000EC020000}"/>
    <cellStyle name="1_SO 05 interiér propočet_SO 101 provizorní DZ" xfId="754" xr:uid="{00000000-0005-0000-0000-0000ED020000}"/>
    <cellStyle name="1_SO 05 interiér propočet_SO 200" xfId="755" xr:uid="{00000000-0005-0000-0000-0000EE020000}"/>
    <cellStyle name="1_SO 05 interiér propočet_Soupis prací_SO400 xls" xfId="756" xr:uid="{00000000-0005-0000-0000-0000EF020000}"/>
    <cellStyle name="1_SO 05 střecha propočet" xfId="757" xr:uid="{00000000-0005-0000-0000-0000F0020000}"/>
    <cellStyle name="1_SO 05 střecha propočet_rozpočet_" xfId="758" xr:uid="{00000000-0005-0000-0000-0000F1020000}"/>
    <cellStyle name="1_SO 05 střecha propočet_SO 100 kom_Soupis prací" xfId="759" xr:uid="{00000000-0005-0000-0000-0000F2020000}"/>
    <cellStyle name="1_SO 05 střecha propočet_SO 101 provizorní DZ" xfId="760" xr:uid="{00000000-0005-0000-0000-0000F3020000}"/>
    <cellStyle name="1_SO 05 střecha propočet_SO 200" xfId="761" xr:uid="{00000000-0005-0000-0000-0000F4020000}"/>
    <cellStyle name="1_SO 05 střecha propočet_Soupis prací_SO400 xls" xfId="762" xr:uid="{00000000-0005-0000-0000-0000F5020000}"/>
    <cellStyle name="1_SO 05 vzduchové sanační úpravy propočet" xfId="763" xr:uid="{00000000-0005-0000-0000-0000F6020000}"/>
    <cellStyle name="1_SO 05 vzduchové sanační úpravy propočet_rozpočet_" xfId="764" xr:uid="{00000000-0005-0000-0000-0000F7020000}"/>
    <cellStyle name="1_SO 05 vzduchové sanační úpravy propočet_SO 100 kom_Soupis prací" xfId="765" xr:uid="{00000000-0005-0000-0000-0000F8020000}"/>
    <cellStyle name="1_SO 05 vzduchové sanační úpravy propočet_SO 101 provizorní DZ" xfId="766" xr:uid="{00000000-0005-0000-0000-0000F9020000}"/>
    <cellStyle name="1_SO 05 vzduchové sanační úpravy propočet_SO 200" xfId="767" xr:uid="{00000000-0005-0000-0000-0000FA020000}"/>
    <cellStyle name="1_SO 05 vzduchové sanační úpravy propočet_Soupis prací_SO400 xls" xfId="768" xr:uid="{00000000-0005-0000-0000-0000FB020000}"/>
    <cellStyle name="cárkyd" xfId="769" xr:uid="{00000000-0005-0000-0000-0000FC020000}"/>
    <cellStyle name="cary" xfId="770" xr:uid="{00000000-0005-0000-0000-0000FD020000}"/>
    <cellStyle name="Comma [0]_Cenik (2)" xfId="771" xr:uid="{00000000-0005-0000-0000-0000FE020000}"/>
    <cellStyle name="Comma_laroux" xfId="772" xr:uid="{00000000-0005-0000-0000-0000FF020000}"/>
    <cellStyle name="Currency [0]_laroux" xfId="773" xr:uid="{00000000-0005-0000-0000-000000030000}"/>
    <cellStyle name="Currency_laroux" xfId="774" xr:uid="{00000000-0005-0000-0000-000001030000}"/>
    <cellStyle name="čárky [0]_ELEKTRO doplněné K PŘEDÁNÍ-  MŠ Přímětická" xfId="775" xr:uid="{00000000-0005-0000-0000-000002030000}"/>
    <cellStyle name="číslo" xfId="776" xr:uid="{00000000-0005-0000-0000-000003030000}"/>
    <cellStyle name="Dezimal [0]_--&gt;2-1" xfId="777" xr:uid="{00000000-0005-0000-0000-000004030000}"/>
    <cellStyle name="Dezimal_--&gt;2-1" xfId="778" xr:uid="{00000000-0005-0000-0000-000005030000}"/>
    <cellStyle name="Dziesiętny [0]_laroux" xfId="779" xr:uid="{00000000-0005-0000-0000-000006030000}"/>
    <cellStyle name="Dziesiętny_laroux" xfId="780" xr:uid="{00000000-0005-0000-0000-000007030000}"/>
    <cellStyle name="Firma" xfId="781" xr:uid="{00000000-0005-0000-0000-000008030000}"/>
    <cellStyle name="Hlavní nadpis" xfId="782" xr:uid="{00000000-0005-0000-0000-000009030000}"/>
    <cellStyle name="Jednotka" xfId="783" xr:uid="{00000000-0005-0000-0000-00000A030000}"/>
    <cellStyle name="lehký dolní okraj" xfId="784" xr:uid="{00000000-0005-0000-0000-00000B030000}"/>
    <cellStyle name="množství" xfId="785" xr:uid="{00000000-0005-0000-0000-00000C030000}"/>
    <cellStyle name="Nadpis1" xfId="786" xr:uid="{00000000-0005-0000-0000-00000D030000}"/>
    <cellStyle name="Nadpis1 1" xfId="787" xr:uid="{00000000-0005-0000-0000-00000E030000}"/>
    <cellStyle name="Nadpis1 2" xfId="788" xr:uid="{00000000-0005-0000-0000-00000F030000}"/>
    <cellStyle name="Naklady" xfId="789" xr:uid="{00000000-0005-0000-0000-000010030000}"/>
    <cellStyle name="normal" xfId="790" xr:uid="{00000000-0005-0000-0000-000011030000}"/>
    <cellStyle name="Normální" xfId="0" builtinId="0"/>
    <cellStyle name="normální 2" xfId="791" xr:uid="{00000000-0005-0000-0000-000013030000}"/>
    <cellStyle name="Normální 3" xfId="812" xr:uid="{00000000-0005-0000-0000-000014030000}"/>
    <cellStyle name="normální_002_ROZP_OCENENY_VV_upr08-2010" xfId="3" xr:uid="{00000000-0005-0000-0000-000015030000}"/>
    <cellStyle name="normální_Hala Dubenec rozpočet" xfId="817" xr:uid="{00000000-0005-0000-0000-000016030000}"/>
    <cellStyle name="normální_List1" xfId="813" xr:uid="{00000000-0005-0000-0000-000017030000}"/>
    <cellStyle name="normální_Mobil_502Roz" xfId="2" xr:uid="{00000000-0005-0000-0000-000018030000}"/>
    <cellStyle name="normální_River Diamond_CELKOVÁ REKAPITULACE" xfId="814" xr:uid="{00000000-0005-0000-0000-000019030000}"/>
    <cellStyle name="normální_SO 05 fasáda propočet" xfId="816" xr:uid="{00000000-0005-0000-0000-00001A030000}"/>
    <cellStyle name="normální_SO 05 fasáda propočet_SO 100 kom_Soupis prací" xfId="4" xr:uid="{00000000-0005-0000-0000-00001B030000}"/>
    <cellStyle name="normální_Stavba_" xfId="815" xr:uid="{00000000-0005-0000-0000-00001C030000}"/>
    <cellStyle name="normální_Troja" xfId="1" xr:uid="{00000000-0005-0000-0000-00001D030000}"/>
    <cellStyle name="Normalny_Ceny jedn" xfId="792" xr:uid="{00000000-0005-0000-0000-00001E030000}"/>
    <cellStyle name="Podnadpis" xfId="793" xr:uid="{00000000-0005-0000-0000-00001F030000}"/>
    <cellStyle name="Položka" xfId="794" xr:uid="{00000000-0005-0000-0000-000020030000}"/>
    <cellStyle name="procent 2" xfId="795" xr:uid="{00000000-0005-0000-0000-000021030000}"/>
    <cellStyle name="Specifikace" xfId="796" xr:uid="{00000000-0005-0000-0000-000022030000}"/>
    <cellStyle name="Standard_--&gt;2-1" xfId="797" xr:uid="{00000000-0005-0000-0000-000023030000}"/>
    <cellStyle name="Stín+tučně" xfId="798" xr:uid="{00000000-0005-0000-0000-000024030000}"/>
    <cellStyle name="Stín+tučně+velké písmo" xfId="799" xr:uid="{00000000-0005-0000-0000-000025030000}"/>
    <cellStyle name="Styl 1" xfId="800" xr:uid="{00000000-0005-0000-0000-000026030000}"/>
    <cellStyle name="Suma" xfId="801" xr:uid="{00000000-0005-0000-0000-000027030000}"/>
    <cellStyle name="Tučně" xfId="802" xr:uid="{00000000-0005-0000-0000-000028030000}"/>
    <cellStyle name="TYP ŘÁDKU_4(sloupceJ-L)" xfId="803" xr:uid="{00000000-0005-0000-0000-000029030000}"/>
    <cellStyle name="Währung [0]_--&gt;2-1" xfId="804" xr:uid="{00000000-0005-0000-0000-00002A030000}"/>
    <cellStyle name="Währung_--&gt;2-1" xfId="805" xr:uid="{00000000-0005-0000-0000-00002B030000}"/>
    <cellStyle name="Walutowy [0]_laroux" xfId="806" xr:uid="{00000000-0005-0000-0000-00002C030000}"/>
    <cellStyle name="Walutowy_laroux" xfId="807" xr:uid="{00000000-0005-0000-0000-00002D030000}"/>
    <cellStyle name="Wהhrung [0]_--&gt;2-1" xfId="808" xr:uid="{00000000-0005-0000-0000-00002E030000}"/>
    <cellStyle name="Wהhrung_--&gt;2-1" xfId="809" xr:uid="{00000000-0005-0000-0000-00002F030000}"/>
    <cellStyle name="základní" xfId="810" xr:uid="{00000000-0005-0000-0000-000030030000}"/>
    <cellStyle name="Zvýrazni" xfId="811" xr:uid="{00000000-0005-0000-0000-000031030000}"/>
  </cellStyles>
  <dxfs count="3"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10" Type="http://schemas.openxmlformats.org/officeDocument/2006/relationships/externalLink" Target="externalLinks/externalLink2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_Akce\3130_Jedli&#269;k&#367;v%20&#250;stav\V&#253;stupy_2\RO_Dostavba%20Jedli&#269;kova%20&#250;stavu%20a%20&#353;kol%20-%20II.etap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_Akce/3130_Jedli&#269;k&#367;v%20&#250;stav/V&#253;stupy_2/RO_Dostavba%20Jedli&#269;kova%20&#250;stavu%20a%20&#353;kol%20-%20II.etap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ola\c\My%20Documents\jola\OFERENCI\14%20Ilbau\10.12.99%20Ilbau.%20Summary%20bill%20of%20quantitie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&#269;.%2041%20Zelen&#253;%20ostrov%20roz.%20rozpo&#269;tu%20na%20DC%20(bez%20list.%20v&#253;stupu)/Rozpo&#269;et%20stavby%20dle%20DC/sa_SO51_4_vv_0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DOWS\TEMP\&#269;.%2041%20Zelen&#253;%20ostrov%20roz.%20rozpo&#269;tu%20na%20DC%20(bez%20list.%20v&#253;stupu)\Rozpo&#269;et%20stavby%20dle%20DC\sa_SO51_4_vv_0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26\jola\WINDOWS\TEMP\Oferta%20-%20za&#322;.%209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ola\c\My%20Documents\jola\OFERENCI\11%20Exbud\13.12.99.%20Exbud.%20List%20of%20unit%20rates.%20nr%209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"/>
      <sheetName val="Rekapitulace "/>
      <sheetName val="Statická část"/>
      <sheetName val="stavebni C-D"/>
      <sheetName val="Stavební F"/>
      <sheetName val="venkovní rampa"/>
      <sheetName val="pěší komunikace"/>
      <sheetName val="ZTI_C"/>
      <sheetName val="ZTI_D"/>
      <sheetName val="ÚT-C"/>
      <sheetName val="ÚT-D"/>
      <sheetName val="silnoproud"/>
      <sheetName val="slaboproud"/>
      <sheetName val="VZT"/>
      <sheetName val="MaR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>
        <row r="44">
          <cell r="C44" t="str">
            <v>EGT347F101</v>
          </cell>
        </row>
        <row r="45">
          <cell r="C45" t="str">
            <v>0368839000</v>
          </cell>
        </row>
        <row r="46">
          <cell r="C46" t="str">
            <v>EGT311F101</v>
          </cell>
        </row>
        <row r="47">
          <cell r="C47" t="str">
            <v>TFL201F601</v>
          </cell>
        </row>
        <row r="48">
          <cell r="C48" t="str">
            <v>KS300 /1C2F001</v>
          </cell>
        </row>
        <row r="49">
          <cell r="C49" t="str">
            <v>KS600C2F001</v>
          </cell>
        </row>
        <row r="50">
          <cell r="C50" t="str">
            <v>HSC120F001</v>
          </cell>
        </row>
        <row r="51">
          <cell r="C51" t="str">
            <v>0362225001</v>
          </cell>
        </row>
        <row r="52">
          <cell r="C52" t="str">
            <v>BXN015F210</v>
          </cell>
        </row>
        <row r="53">
          <cell r="C53" t="str">
            <v>AVM114SF132</v>
          </cell>
        </row>
        <row r="54">
          <cell r="C54" t="str">
            <v>0370560016</v>
          </cell>
        </row>
        <row r="55">
          <cell r="C55" t="str">
            <v>ASF122F120</v>
          </cell>
        </row>
        <row r="57">
          <cell r="C57" t="str">
            <v>EGT347F101</v>
          </cell>
        </row>
        <row r="58">
          <cell r="C58" t="str">
            <v>0368839000</v>
          </cell>
        </row>
        <row r="59">
          <cell r="C59" t="str">
            <v>EGT311F101</v>
          </cell>
        </row>
        <row r="60">
          <cell r="C60" t="str">
            <v>TFL201F601</v>
          </cell>
        </row>
        <row r="61">
          <cell r="C61" t="str">
            <v>KS300 /1C2F001</v>
          </cell>
        </row>
        <row r="62">
          <cell r="C62" t="str">
            <v>KS600C2F001</v>
          </cell>
        </row>
        <row r="63">
          <cell r="C63" t="str">
            <v>BXN020F200</v>
          </cell>
        </row>
        <row r="64">
          <cell r="C64" t="str">
            <v>AVM114SF132</v>
          </cell>
        </row>
        <row r="65">
          <cell r="C65" t="str">
            <v>0370560016</v>
          </cell>
        </row>
        <row r="66">
          <cell r="C66" t="str">
            <v>ASF122F120</v>
          </cell>
        </row>
        <row r="69">
          <cell r="C69" t="str">
            <v>EGT301F101</v>
          </cell>
        </row>
        <row r="70">
          <cell r="C70" t="str">
            <v>0370560011</v>
          </cell>
        </row>
        <row r="72">
          <cell r="C72" t="str">
            <v>EGT301F101</v>
          </cell>
        </row>
        <row r="73">
          <cell r="C73" t="str">
            <v>0370560011</v>
          </cell>
        </row>
        <row r="75">
          <cell r="C75" t="str">
            <v>ASM114SF132</v>
          </cell>
        </row>
        <row r="78">
          <cell r="C78" t="str">
            <v>ASM114SF132</v>
          </cell>
        </row>
        <row r="80">
          <cell r="C80" t="str">
            <v>EGT301F101</v>
          </cell>
        </row>
        <row r="81">
          <cell r="C81" t="str">
            <v>0370560011</v>
          </cell>
        </row>
        <row r="85">
          <cell r="C85" t="str">
            <v>EGT346F101</v>
          </cell>
        </row>
        <row r="86">
          <cell r="C86" t="str">
            <v>0226807120</v>
          </cell>
        </row>
        <row r="87">
          <cell r="C87" t="str">
            <v>0368840000</v>
          </cell>
        </row>
        <row r="88">
          <cell r="C88" t="str">
            <v>TSO670F001</v>
          </cell>
        </row>
        <row r="89">
          <cell r="C89" t="str">
            <v>KS600C2F001</v>
          </cell>
        </row>
        <row r="90">
          <cell r="C90" t="str">
            <v>SE 22/F</v>
          </cell>
        </row>
        <row r="91">
          <cell r="C91" t="str">
            <v>T6</v>
          </cell>
        </row>
        <row r="93">
          <cell r="C93" t="str">
            <v>EGT301F101</v>
          </cell>
        </row>
        <row r="94">
          <cell r="C94" t="str">
            <v>0370560011</v>
          </cell>
        </row>
        <row r="95">
          <cell r="C95" t="str">
            <v>EGT311F101</v>
          </cell>
        </row>
        <row r="96">
          <cell r="C96" t="str">
            <v>EGT346F101</v>
          </cell>
        </row>
        <row r="97">
          <cell r="C97" t="str">
            <v>0226807120</v>
          </cell>
        </row>
        <row r="98">
          <cell r="C98" t="str">
            <v>0368840000</v>
          </cell>
        </row>
        <row r="99">
          <cell r="C99" t="str">
            <v>RAK82.4/3728M</v>
          </cell>
        </row>
        <row r="100">
          <cell r="C100" t="str">
            <v>0226807120</v>
          </cell>
        </row>
        <row r="101">
          <cell r="C101" t="str">
            <v>0364142000</v>
          </cell>
        </row>
        <row r="102">
          <cell r="C102" t="str">
            <v>RAK82.4/3728M</v>
          </cell>
        </row>
        <row r="103">
          <cell r="C103" t="str">
            <v>RHV01+SZ1</v>
          </cell>
        </row>
        <row r="104">
          <cell r="C104" t="str">
            <v>T6</v>
          </cell>
        </row>
        <row r="105">
          <cell r="C105" t="str">
            <v>BXN025F200</v>
          </cell>
        </row>
        <row r="106">
          <cell r="C106" t="str">
            <v>AVM114SF132</v>
          </cell>
        </row>
        <row r="107">
          <cell r="C107" t="str">
            <v>0370560016</v>
          </cell>
        </row>
        <row r="108">
          <cell r="C108" t="str">
            <v>BXN020F200</v>
          </cell>
        </row>
        <row r="109">
          <cell r="C109" t="str">
            <v>AVM114SF132</v>
          </cell>
        </row>
        <row r="110">
          <cell r="C110" t="str">
            <v>0370560016</v>
          </cell>
        </row>
        <row r="111">
          <cell r="C111" t="str">
            <v>BXN032F200</v>
          </cell>
        </row>
        <row r="112">
          <cell r="C112" t="str">
            <v>AVM114SF132</v>
          </cell>
        </row>
        <row r="113">
          <cell r="C113" t="str">
            <v>0370560016</v>
          </cell>
        </row>
        <row r="115">
          <cell r="C115" t="str">
            <v>EGT346F101</v>
          </cell>
        </row>
        <row r="116">
          <cell r="C116" t="str">
            <v>0226807120</v>
          </cell>
        </row>
        <row r="117">
          <cell r="C117" t="str">
            <v>0368840000</v>
          </cell>
        </row>
        <row r="118">
          <cell r="C118" t="str">
            <v>TSO670F001</v>
          </cell>
        </row>
        <row r="119">
          <cell r="C119" t="str">
            <v>KS600C2F001</v>
          </cell>
        </row>
        <row r="120">
          <cell r="C120" t="str">
            <v>GTE CO</v>
          </cell>
        </row>
        <row r="121">
          <cell r="C121" t="str">
            <v>SE 22/F</v>
          </cell>
        </row>
        <row r="123">
          <cell r="C123" t="str">
            <v>EGT301F101</v>
          </cell>
        </row>
        <row r="124">
          <cell r="C124" t="str">
            <v>0370560011</v>
          </cell>
        </row>
        <row r="125">
          <cell r="C125" t="str">
            <v>EGT311F101</v>
          </cell>
        </row>
        <row r="126">
          <cell r="C126" t="str">
            <v>EGT346F101</v>
          </cell>
        </row>
        <row r="127">
          <cell r="C127" t="str">
            <v>0226807120</v>
          </cell>
        </row>
        <row r="128">
          <cell r="C128" t="str">
            <v>0368840000</v>
          </cell>
        </row>
        <row r="129">
          <cell r="C129" t="str">
            <v>RAK82.4/3728M</v>
          </cell>
        </row>
        <row r="130">
          <cell r="C130" t="str">
            <v>0226807120</v>
          </cell>
        </row>
        <row r="131">
          <cell r="C131" t="str">
            <v>0364142000</v>
          </cell>
        </row>
        <row r="132">
          <cell r="C132" t="str">
            <v>RAK82.4/3728M</v>
          </cell>
        </row>
        <row r="133">
          <cell r="C133" t="str">
            <v>RHV01+SZ1</v>
          </cell>
        </row>
        <row r="134">
          <cell r="C134" t="str">
            <v>T6</v>
          </cell>
        </row>
        <row r="135">
          <cell r="C135" t="str">
            <v>BXN015F210</v>
          </cell>
        </row>
        <row r="136">
          <cell r="C136" t="str">
            <v>AVM114SF132</v>
          </cell>
        </row>
        <row r="137">
          <cell r="C137" t="str">
            <v>0370560016</v>
          </cell>
        </row>
        <row r="138">
          <cell r="C138" t="str">
            <v>BXN032F200</v>
          </cell>
        </row>
        <row r="139">
          <cell r="C139" t="str">
            <v>AVM114SF132</v>
          </cell>
        </row>
        <row r="140">
          <cell r="C140" t="str">
            <v>0370560016</v>
          </cell>
        </row>
        <row r="141">
          <cell r="C141" t="str">
            <v>BXN015F200</v>
          </cell>
        </row>
        <row r="142">
          <cell r="C142" t="str">
            <v>AVM114SF132</v>
          </cell>
        </row>
        <row r="143">
          <cell r="C143" t="str">
            <v>0370560016</v>
          </cell>
        </row>
        <row r="151">
          <cell r="C151" t="str">
            <v>EYR203F001</v>
          </cell>
        </row>
        <row r="152">
          <cell r="C152" t="str">
            <v>0374413001</v>
          </cell>
        </row>
        <row r="153">
          <cell r="C153" t="str">
            <v>EYL220F001</v>
          </cell>
        </row>
        <row r="154">
          <cell r="C154" t="str">
            <v>EYR203F001</v>
          </cell>
        </row>
        <row r="155">
          <cell r="C155" t="str">
            <v>0374413001</v>
          </cell>
        </row>
        <row r="156">
          <cell r="C156" t="str">
            <v>EYR203F001</v>
          </cell>
        </row>
        <row r="157">
          <cell r="C157" t="str">
            <v>0374413001</v>
          </cell>
        </row>
        <row r="158">
          <cell r="C158" t="str">
            <v>EYR203F001</v>
          </cell>
        </row>
        <row r="159">
          <cell r="C159" t="str">
            <v>0374413001</v>
          </cell>
        </row>
        <row r="160">
          <cell r="C160" t="str">
            <v>EYT240F001</v>
          </cell>
        </row>
        <row r="161">
          <cell r="C161" t="str">
            <v>0367842002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"/>
      <sheetName val="Rekapitulace "/>
      <sheetName val="Statická část"/>
      <sheetName val="stavebni C-D"/>
      <sheetName val="Stavební F"/>
      <sheetName val="venkovní rampa"/>
      <sheetName val="pěší komunikace"/>
      <sheetName val="ZTI_C"/>
      <sheetName val="ZTI_D"/>
      <sheetName val="ÚT-C"/>
      <sheetName val="ÚT-D"/>
      <sheetName val="silnoproud"/>
      <sheetName val="slaboproud"/>
      <sheetName val="VZT"/>
      <sheetName val="MaR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>
        <row r="44">
          <cell r="C44" t="str">
            <v>EGT347F101</v>
          </cell>
        </row>
        <row r="45">
          <cell r="C45" t="str">
            <v>0368839000</v>
          </cell>
        </row>
        <row r="46">
          <cell r="C46" t="str">
            <v>EGT311F101</v>
          </cell>
        </row>
        <row r="47">
          <cell r="C47" t="str">
            <v>TFL201F601</v>
          </cell>
        </row>
        <row r="48">
          <cell r="C48" t="str">
            <v>KS300 /1C2F001</v>
          </cell>
        </row>
        <row r="49">
          <cell r="C49" t="str">
            <v>KS600C2F001</v>
          </cell>
        </row>
        <row r="50">
          <cell r="C50" t="str">
            <v>HSC120F001</v>
          </cell>
        </row>
        <row r="51">
          <cell r="C51" t="str">
            <v>0362225001</v>
          </cell>
        </row>
        <row r="52">
          <cell r="C52" t="str">
            <v>BXN015F210</v>
          </cell>
        </row>
        <row r="53">
          <cell r="C53" t="str">
            <v>AVM114SF132</v>
          </cell>
        </row>
        <row r="54">
          <cell r="C54" t="str">
            <v>0370560016</v>
          </cell>
        </row>
        <row r="55">
          <cell r="C55" t="str">
            <v>ASF122F120</v>
          </cell>
        </row>
        <row r="57">
          <cell r="C57" t="str">
            <v>EGT347F101</v>
          </cell>
        </row>
        <row r="58">
          <cell r="C58" t="str">
            <v>0368839000</v>
          </cell>
        </row>
        <row r="59">
          <cell r="C59" t="str">
            <v>EGT311F101</v>
          </cell>
        </row>
        <row r="60">
          <cell r="C60" t="str">
            <v>TFL201F601</v>
          </cell>
        </row>
        <row r="61">
          <cell r="C61" t="str">
            <v>KS300 /1C2F001</v>
          </cell>
        </row>
        <row r="62">
          <cell r="C62" t="str">
            <v>KS600C2F001</v>
          </cell>
        </row>
        <row r="63">
          <cell r="C63" t="str">
            <v>BXN020F200</v>
          </cell>
        </row>
        <row r="64">
          <cell r="C64" t="str">
            <v>AVM114SF132</v>
          </cell>
        </row>
        <row r="65">
          <cell r="C65" t="str">
            <v>0370560016</v>
          </cell>
        </row>
        <row r="66">
          <cell r="C66" t="str">
            <v>ASF122F120</v>
          </cell>
        </row>
        <row r="69">
          <cell r="C69" t="str">
            <v>EGT301F101</v>
          </cell>
        </row>
        <row r="70">
          <cell r="C70" t="str">
            <v>0370560011</v>
          </cell>
        </row>
        <row r="72">
          <cell r="C72" t="str">
            <v>EGT301F101</v>
          </cell>
        </row>
        <row r="73">
          <cell r="C73" t="str">
            <v>0370560011</v>
          </cell>
        </row>
        <row r="75">
          <cell r="C75" t="str">
            <v>ASM114SF132</v>
          </cell>
        </row>
        <row r="78">
          <cell r="C78" t="str">
            <v>ASM114SF132</v>
          </cell>
        </row>
        <row r="80">
          <cell r="C80" t="str">
            <v>EGT301F101</v>
          </cell>
        </row>
        <row r="81">
          <cell r="C81" t="str">
            <v>0370560011</v>
          </cell>
        </row>
        <row r="85">
          <cell r="C85" t="str">
            <v>EGT346F101</v>
          </cell>
        </row>
        <row r="86">
          <cell r="C86" t="str">
            <v>0226807120</v>
          </cell>
        </row>
        <row r="87">
          <cell r="C87" t="str">
            <v>0368840000</v>
          </cell>
        </row>
        <row r="88">
          <cell r="C88" t="str">
            <v>TSO670F001</v>
          </cell>
        </row>
        <row r="89">
          <cell r="C89" t="str">
            <v>KS600C2F001</v>
          </cell>
        </row>
        <row r="90">
          <cell r="C90" t="str">
            <v>SE 22/F</v>
          </cell>
        </row>
        <row r="91">
          <cell r="C91" t="str">
            <v>T6</v>
          </cell>
        </row>
        <row r="93">
          <cell r="C93" t="str">
            <v>EGT301F101</v>
          </cell>
        </row>
        <row r="94">
          <cell r="C94" t="str">
            <v>0370560011</v>
          </cell>
        </row>
        <row r="95">
          <cell r="C95" t="str">
            <v>EGT311F101</v>
          </cell>
        </row>
        <row r="96">
          <cell r="C96" t="str">
            <v>EGT346F101</v>
          </cell>
        </row>
        <row r="97">
          <cell r="C97" t="str">
            <v>0226807120</v>
          </cell>
        </row>
        <row r="98">
          <cell r="C98" t="str">
            <v>0368840000</v>
          </cell>
        </row>
        <row r="99">
          <cell r="C99" t="str">
            <v>RAK82.4/3728M</v>
          </cell>
        </row>
        <row r="100">
          <cell r="C100" t="str">
            <v>0226807120</v>
          </cell>
        </row>
        <row r="101">
          <cell r="C101" t="str">
            <v>0364142000</v>
          </cell>
        </row>
        <row r="102">
          <cell r="C102" t="str">
            <v>RAK82.4/3728M</v>
          </cell>
        </row>
        <row r="103">
          <cell r="C103" t="str">
            <v>RHV01+SZ1</v>
          </cell>
        </row>
        <row r="104">
          <cell r="C104" t="str">
            <v>T6</v>
          </cell>
        </row>
        <row r="105">
          <cell r="C105" t="str">
            <v>BXN025F200</v>
          </cell>
        </row>
        <row r="106">
          <cell r="C106" t="str">
            <v>AVM114SF132</v>
          </cell>
        </row>
        <row r="107">
          <cell r="C107" t="str">
            <v>0370560016</v>
          </cell>
        </row>
        <row r="108">
          <cell r="C108" t="str">
            <v>BXN020F200</v>
          </cell>
        </row>
        <row r="109">
          <cell r="C109" t="str">
            <v>AVM114SF132</v>
          </cell>
        </row>
        <row r="110">
          <cell r="C110" t="str">
            <v>0370560016</v>
          </cell>
        </row>
        <row r="111">
          <cell r="C111" t="str">
            <v>BXN032F200</v>
          </cell>
        </row>
        <row r="112">
          <cell r="C112" t="str">
            <v>AVM114SF132</v>
          </cell>
        </row>
        <row r="113">
          <cell r="C113" t="str">
            <v>0370560016</v>
          </cell>
        </row>
        <row r="115">
          <cell r="C115" t="str">
            <v>EGT346F101</v>
          </cell>
        </row>
        <row r="116">
          <cell r="C116" t="str">
            <v>0226807120</v>
          </cell>
        </row>
        <row r="117">
          <cell r="C117" t="str">
            <v>0368840000</v>
          </cell>
        </row>
        <row r="118">
          <cell r="C118" t="str">
            <v>TSO670F001</v>
          </cell>
        </row>
        <row r="119">
          <cell r="C119" t="str">
            <v>KS600C2F001</v>
          </cell>
        </row>
        <row r="120">
          <cell r="C120" t="str">
            <v>GTE CO</v>
          </cell>
        </row>
        <row r="121">
          <cell r="C121" t="str">
            <v>SE 22/F</v>
          </cell>
        </row>
        <row r="123">
          <cell r="C123" t="str">
            <v>EGT301F101</v>
          </cell>
        </row>
        <row r="124">
          <cell r="C124" t="str">
            <v>0370560011</v>
          </cell>
        </row>
        <row r="125">
          <cell r="C125" t="str">
            <v>EGT311F101</v>
          </cell>
        </row>
        <row r="126">
          <cell r="C126" t="str">
            <v>EGT346F101</v>
          </cell>
        </row>
        <row r="127">
          <cell r="C127" t="str">
            <v>0226807120</v>
          </cell>
        </row>
        <row r="128">
          <cell r="C128" t="str">
            <v>0368840000</v>
          </cell>
        </row>
        <row r="129">
          <cell r="C129" t="str">
            <v>RAK82.4/3728M</v>
          </cell>
        </row>
        <row r="130">
          <cell r="C130" t="str">
            <v>0226807120</v>
          </cell>
        </row>
        <row r="131">
          <cell r="C131" t="str">
            <v>0364142000</v>
          </cell>
        </row>
        <row r="132">
          <cell r="C132" t="str">
            <v>RAK82.4/3728M</v>
          </cell>
        </row>
        <row r="133">
          <cell r="C133" t="str">
            <v>RHV01+SZ1</v>
          </cell>
        </row>
        <row r="134">
          <cell r="C134" t="str">
            <v>T6</v>
          </cell>
        </row>
        <row r="135">
          <cell r="C135" t="str">
            <v>BXN015F210</v>
          </cell>
        </row>
        <row r="136">
          <cell r="C136" t="str">
            <v>AVM114SF132</v>
          </cell>
        </row>
        <row r="137">
          <cell r="C137" t="str">
            <v>0370560016</v>
          </cell>
        </row>
        <row r="138">
          <cell r="C138" t="str">
            <v>BXN032F200</v>
          </cell>
        </row>
        <row r="139">
          <cell r="C139" t="str">
            <v>AVM114SF132</v>
          </cell>
        </row>
        <row r="140">
          <cell r="C140" t="str">
            <v>0370560016</v>
          </cell>
        </row>
        <row r="141">
          <cell r="C141" t="str">
            <v>BXN015F200</v>
          </cell>
        </row>
        <row r="142">
          <cell r="C142" t="str">
            <v>AVM114SF132</v>
          </cell>
        </row>
        <row r="143">
          <cell r="C143" t="str">
            <v>0370560016</v>
          </cell>
        </row>
        <row r="151">
          <cell r="C151" t="str">
            <v>EYR203F001</v>
          </cell>
        </row>
        <row r="152">
          <cell r="C152" t="str">
            <v>0374413001</v>
          </cell>
        </row>
        <row r="153">
          <cell r="C153" t="str">
            <v>EYL220F001</v>
          </cell>
        </row>
        <row r="154">
          <cell r="C154" t="str">
            <v>EYR203F001</v>
          </cell>
        </row>
        <row r="155">
          <cell r="C155" t="str">
            <v>0374413001</v>
          </cell>
        </row>
        <row r="156">
          <cell r="C156" t="str">
            <v>EYR203F001</v>
          </cell>
        </row>
        <row r="157">
          <cell r="C157" t="str">
            <v>0374413001</v>
          </cell>
        </row>
        <row r="158">
          <cell r="C158" t="str">
            <v>EYR203F001</v>
          </cell>
        </row>
        <row r="159">
          <cell r="C159" t="str">
            <v>0374413001</v>
          </cell>
        </row>
        <row r="160">
          <cell r="C160" t="str">
            <v>EYT240F001</v>
          </cell>
        </row>
        <row r="161">
          <cell r="C161" t="str">
            <v>0367842002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p_6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b. elektr."/>
      <sheetName val="Rob. zewn. i budowl."/>
      <sheetName val="Instalacje sanitarne, ppoż."/>
      <sheetName val="Sieci zewn."/>
      <sheetName val="Inst. energetyczne"/>
      <sheetName val="Rob_ elektr_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boty sanitarne"/>
      <sheetName val="Roboty budowlane"/>
      <sheetName val="Roboty elektryczne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7"/>
  <sheetViews>
    <sheetView showGridLines="0" tabSelected="1" view="pageBreakPreview" zoomScaleSheetLayoutView="100" workbookViewId="0">
      <selection activeCell="N13" sqref="N13"/>
    </sheetView>
  </sheetViews>
  <sheetFormatPr defaultRowHeight="12.75" x14ac:dyDescent="0.2"/>
  <cols>
    <col min="1" max="1" width="3.5703125" style="41" customWidth="1"/>
    <col min="2" max="2" width="12.140625" style="41" customWidth="1"/>
    <col min="3" max="3" width="6.5703125" style="41" customWidth="1"/>
    <col min="4" max="4" width="36" style="41" customWidth="1"/>
    <col min="5" max="5" width="8" style="114" customWidth="1"/>
    <col min="6" max="6" width="8.28515625" style="115" customWidth="1"/>
    <col min="7" max="7" width="13.7109375" style="116" customWidth="1"/>
    <col min="8" max="8" width="0" style="41" hidden="1" customWidth="1"/>
    <col min="9" max="9" width="14.28515625" style="41" customWidth="1"/>
    <col min="10" max="10" width="0.7109375" style="41" customWidth="1"/>
    <col min="11" max="11" width="3.7109375" style="41" customWidth="1"/>
    <col min="12" max="12" width="2.140625" style="41" customWidth="1"/>
    <col min="13" max="256" width="9.140625" style="41"/>
    <col min="257" max="257" width="3.5703125" style="41" customWidth="1"/>
    <col min="258" max="258" width="12.140625" style="41" customWidth="1"/>
    <col min="259" max="259" width="6.5703125" style="41" customWidth="1"/>
    <col min="260" max="260" width="36" style="41" customWidth="1"/>
    <col min="261" max="261" width="8" style="41" customWidth="1"/>
    <col min="262" max="262" width="8.28515625" style="41" customWidth="1"/>
    <col min="263" max="263" width="13.7109375" style="41" customWidth="1"/>
    <col min="264" max="264" width="0" style="41" hidden="1" customWidth="1"/>
    <col min="265" max="265" width="14.28515625" style="41" customWidth="1"/>
    <col min="266" max="266" width="0.7109375" style="41" customWidth="1"/>
    <col min="267" max="267" width="3.7109375" style="41" customWidth="1"/>
    <col min="268" max="268" width="2.140625" style="41" customWidth="1"/>
    <col min="269" max="512" width="9.140625" style="41"/>
    <col min="513" max="513" width="3.5703125" style="41" customWidth="1"/>
    <col min="514" max="514" width="12.140625" style="41" customWidth="1"/>
    <col min="515" max="515" width="6.5703125" style="41" customWidth="1"/>
    <col min="516" max="516" width="36" style="41" customWidth="1"/>
    <col min="517" max="517" width="8" style="41" customWidth="1"/>
    <col min="518" max="518" width="8.28515625" style="41" customWidth="1"/>
    <col min="519" max="519" width="13.7109375" style="41" customWidth="1"/>
    <col min="520" max="520" width="0" style="41" hidden="1" customWidth="1"/>
    <col min="521" max="521" width="14.28515625" style="41" customWidth="1"/>
    <col min="522" max="522" width="0.7109375" style="41" customWidth="1"/>
    <col min="523" max="523" width="3.7109375" style="41" customWidth="1"/>
    <col min="524" max="524" width="2.140625" style="41" customWidth="1"/>
    <col min="525" max="768" width="9.140625" style="41"/>
    <col min="769" max="769" width="3.5703125" style="41" customWidth="1"/>
    <col min="770" max="770" width="12.140625" style="41" customWidth="1"/>
    <col min="771" max="771" width="6.5703125" style="41" customWidth="1"/>
    <col min="772" max="772" width="36" style="41" customWidth="1"/>
    <col min="773" max="773" width="8" style="41" customWidth="1"/>
    <col min="774" max="774" width="8.28515625" style="41" customWidth="1"/>
    <col min="775" max="775" width="13.7109375" style="41" customWidth="1"/>
    <col min="776" max="776" width="0" style="41" hidden="1" customWidth="1"/>
    <col min="777" max="777" width="14.28515625" style="41" customWidth="1"/>
    <col min="778" max="778" width="0.7109375" style="41" customWidth="1"/>
    <col min="779" max="779" width="3.7109375" style="41" customWidth="1"/>
    <col min="780" max="780" width="2.140625" style="41" customWidth="1"/>
    <col min="781" max="1024" width="9.140625" style="41"/>
    <col min="1025" max="1025" width="3.5703125" style="41" customWidth="1"/>
    <col min="1026" max="1026" width="12.140625" style="41" customWidth="1"/>
    <col min="1027" max="1027" width="6.5703125" style="41" customWidth="1"/>
    <col min="1028" max="1028" width="36" style="41" customWidth="1"/>
    <col min="1029" max="1029" width="8" style="41" customWidth="1"/>
    <col min="1030" max="1030" width="8.28515625" style="41" customWidth="1"/>
    <col min="1031" max="1031" width="13.7109375" style="41" customWidth="1"/>
    <col min="1032" max="1032" width="0" style="41" hidden="1" customWidth="1"/>
    <col min="1033" max="1033" width="14.28515625" style="41" customWidth="1"/>
    <col min="1034" max="1034" width="0.7109375" style="41" customWidth="1"/>
    <col min="1035" max="1035" width="3.7109375" style="41" customWidth="1"/>
    <col min="1036" max="1036" width="2.140625" style="41" customWidth="1"/>
    <col min="1037" max="1280" width="9.140625" style="41"/>
    <col min="1281" max="1281" width="3.5703125" style="41" customWidth="1"/>
    <col min="1282" max="1282" width="12.140625" style="41" customWidth="1"/>
    <col min="1283" max="1283" width="6.5703125" style="41" customWidth="1"/>
    <col min="1284" max="1284" width="36" style="41" customWidth="1"/>
    <col min="1285" max="1285" width="8" style="41" customWidth="1"/>
    <col min="1286" max="1286" width="8.28515625" style="41" customWidth="1"/>
    <col min="1287" max="1287" width="13.7109375" style="41" customWidth="1"/>
    <col min="1288" max="1288" width="0" style="41" hidden="1" customWidth="1"/>
    <col min="1289" max="1289" width="14.28515625" style="41" customWidth="1"/>
    <col min="1290" max="1290" width="0.7109375" style="41" customWidth="1"/>
    <col min="1291" max="1291" width="3.7109375" style="41" customWidth="1"/>
    <col min="1292" max="1292" width="2.140625" style="41" customWidth="1"/>
    <col min="1293" max="1536" width="9.140625" style="41"/>
    <col min="1537" max="1537" width="3.5703125" style="41" customWidth="1"/>
    <col min="1538" max="1538" width="12.140625" style="41" customWidth="1"/>
    <col min="1539" max="1539" width="6.5703125" style="41" customWidth="1"/>
    <col min="1540" max="1540" width="36" style="41" customWidth="1"/>
    <col min="1541" max="1541" width="8" style="41" customWidth="1"/>
    <col min="1542" max="1542" width="8.28515625" style="41" customWidth="1"/>
    <col min="1543" max="1543" width="13.7109375" style="41" customWidth="1"/>
    <col min="1544" max="1544" width="0" style="41" hidden="1" customWidth="1"/>
    <col min="1545" max="1545" width="14.28515625" style="41" customWidth="1"/>
    <col min="1546" max="1546" width="0.7109375" style="41" customWidth="1"/>
    <col min="1547" max="1547" width="3.7109375" style="41" customWidth="1"/>
    <col min="1548" max="1548" width="2.140625" style="41" customWidth="1"/>
    <col min="1549" max="1792" width="9.140625" style="41"/>
    <col min="1793" max="1793" width="3.5703125" style="41" customWidth="1"/>
    <col min="1794" max="1794" width="12.140625" style="41" customWidth="1"/>
    <col min="1795" max="1795" width="6.5703125" style="41" customWidth="1"/>
    <col min="1796" max="1796" width="36" style="41" customWidth="1"/>
    <col min="1797" max="1797" width="8" style="41" customWidth="1"/>
    <col min="1798" max="1798" width="8.28515625" style="41" customWidth="1"/>
    <col min="1799" max="1799" width="13.7109375" style="41" customWidth="1"/>
    <col min="1800" max="1800" width="0" style="41" hidden="1" customWidth="1"/>
    <col min="1801" max="1801" width="14.28515625" style="41" customWidth="1"/>
    <col min="1802" max="1802" width="0.7109375" style="41" customWidth="1"/>
    <col min="1803" max="1803" width="3.7109375" style="41" customWidth="1"/>
    <col min="1804" max="1804" width="2.140625" style="41" customWidth="1"/>
    <col min="1805" max="2048" width="9.140625" style="41"/>
    <col min="2049" max="2049" width="3.5703125" style="41" customWidth="1"/>
    <col min="2050" max="2050" width="12.140625" style="41" customWidth="1"/>
    <col min="2051" max="2051" width="6.5703125" style="41" customWidth="1"/>
    <col min="2052" max="2052" width="36" style="41" customWidth="1"/>
    <col min="2053" max="2053" width="8" style="41" customWidth="1"/>
    <col min="2054" max="2054" width="8.28515625" style="41" customWidth="1"/>
    <col min="2055" max="2055" width="13.7109375" style="41" customWidth="1"/>
    <col min="2056" max="2056" width="0" style="41" hidden="1" customWidth="1"/>
    <col min="2057" max="2057" width="14.28515625" style="41" customWidth="1"/>
    <col min="2058" max="2058" width="0.7109375" style="41" customWidth="1"/>
    <col min="2059" max="2059" width="3.7109375" style="41" customWidth="1"/>
    <col min="2060" max="2060" width="2.140625" style="41" customWidth="1"/>
    <col min="2061" max="2304" width="9.140625" style="41"/>
    <col min="2305" max="2305" width="3.5703125" style="41" customWidth="1"/>
    <col min="2306" max="2306" width="12.140625" style="41" customWidth="1"/>
    <col min="2307" max="2307" width="6.5703125" style="41" customWidth="1"/>
    <col min="2308" max="2308" width="36" style="41" customWidth="1"/>
    <col min="2309" max="2309" width="8" style="41" customWidth="1"/>
    <col min="2310" max="2310" width="8.28515625" style="41" customWidth="1"/>
    <col min="2311" max="2311" width="13.7109375" style="41" customWidth="1"/>
    <col min="2312" max="2312" width="0" style="41" hidden="1" customWidth="1"/>
    <col min="2313" max="2313" width="14.28515625" style="41" customWidth="1"/>
    <col min="2314" max="2314" width="0.7109375" style="41" customWidth="1"/>
    <col min="2315" max="2315" width="3.7109375" style="41" customWidth="1"/>
    <col min="2316" max="2316" width="2.140625" style="41" customWidth="1"/>
    <col min="2317" max="2560" width="9.140625" style="41"/>
    <col min="2561" max="2561" width="3.5703125" style="41" customWidth="1"/>
    <col min="2562" max="2562" width="12.140625" style="41" customWidth="1"/>
    <col min="2563" max="2563" width="6.5703125" style="41" customWidth="1"/>
    <col min="2564" max="2564" width="36" style="41" customWidth="1"/>
    <col min="2565" max="2565" width="8" style="41" customWidth="1"/>
    <col min="2566" max="2566" width="8.28515625" style="41" customWidth="1"/>
    <col min="2567" max="2567" width="13.7109375" style="41" customWidth="1"/>
    <col min="2568" max="2568" width="0" style="41" hidden="1" customWidth="1"/>
    <col min="2569" max="2569" width="14.28515625" style="41" customWidth="1"/>
    <col min="2570" max="2570" width="0.7109375" style="41" customWidth="1"/>
    <col min="2571" max="2571" width="3.7109375" style="41" customWidth="1"/>
    <col min="2572" max="2572" width="2.140625" style="41" customWidth="1"/>
    <col min="2573" max="2816" width="9.140625" style="41"/>
    <col min="2817" max="2817" width="3.5703125" style="41" customWidth="1"/>
    <col min="2818" max="2818" width="12.140625" style="41" customWidth="1"/>
    <col min="2819" max="2819" width="6.5703125" style="41" customWidth="1"/>
    <col min="2820" max="2820" width="36" style="41" customWidth="1"/>
    <col min="2821" max="2821" width="8" style="41" customWidth="1"/>
    <col min="2822" max="2822" width="8.28515625" style="41" customWidth="1"/>
    <col min="2823" max="2823" width="13.7109375" style="41" customWidth="1"/>
    <col min="2824" max="2824" width="0" style="41" hidden="1" customWidth="1"/>
    <col min="2825" max="2825" width="14.28515625" style="41" customWidth="1"/>
    <col min="2826" max="2826" width="0.7109375" style="41" customWidth="1"/>
    <col min="2827" max="2827" width="3.7109375" style="41" customWidth="1"/>
    <col min="2828" max="2828" width="2.140625" style="41" customWidth="1"/>
    <col min="2829" max="3072" width="9.140625" style="41"/>
    <col min="3073" max="3073" width="3.5703125" style="41" customWidth="1"/>
    <col min="3074" max="3074" width="12.140625" style="41" customWidth="1"/>
    <col min="3075" max="3075" width="6.5703125" style="41" customWidth="1"/>
    <col min="3076" max="3076" width="36" style="41" customWidth="1"/>
    <col min="3077" max="3077" width="8" style="41" customWidth="1"/>
    <col min="3078" max="3078" width="8.28515625" style="41" customWidth="1"/>
    <col min="3079" max="3079" width="13.7109375" style="41" customWidth="1"/>
    <col min="3080" max="3080" width="0" style="41" hidden="1" customWidth="1"/>
    <col min="3081" max="3081" width="14.28515625" style="41" customWidth="1"/>
    <col min="3082" max="3082" width="0.7109375" style="41" customWidth="1"/>
    <col min="3083" max="3083" width="3.7109375" style="41" customWidth="1"/>
    <col min="3084" max="3084" width="2.140625" style="41" customWidth="1"/>
    <col min="3085" max="3328" width="9.140625" style="41"/>
    <col min="3329" max="3329" width="3.5703125" style="41" customWidth="1"/>
    <col min="3330" max="3330" width="12.140625" style="41" customWidth="1"/>
    <col min="3331" max="3331" width="6.5703125" style="41" customWidth="1"/>
    <col min="3332" max="3332" width="36" style="41" customWidth="1"/>
    <col min="3333" max="3333" width="8" style="41" customWidth="1"/>
    <col min="3334" max="3334" width="8.28515625" style="41" customWidth="1"/>
    <col min="3335" max="3335" width="13.7109375" style="41" customWidth="1"/>
    <col min="3336" max="3336" width="0" style="41" hidden="1" customWidth="1"/>
    <col min="3337" max="3337" width="14.28515625" style="41" customWidth="1"/>
    <col min="3338" max="3338" width="0.7109375" style="41" customWidth="1"/>
    <col min="3339" max="3339" width="3.7109375" style="41" customWidth="1"/>
    <col min="3340" max="3340" width="2.140625" style="41" customWidth="1"/>
    <col min="3341" max="3584" width="9.140625" style="41"/>
    <col min="3585" max="3585" width="3.5703125" style="41" customWidth="1"/>
    <col min="3586" max="3586" width="12.140625" style="41" customWidth="1"/>
    <col min="3587" max="3587" width="6.5703125" style="41" customWidth="1"/>
    <col min="3588" max="3588" width="36" style="41" customWidth="1"/>
    <col min="3589" max="3589" width="8" style="41" customWidth="1"/>
    <col min="3590" max="3590" width="8.28515625" style="41" customWidth="1"/>
    <col min="3591" max="3591" width="13.7109375" style="41" customWidth="1"/>
    <col min="3592" max="3592" width="0" style="41" hidden="1" customWidth="1"/>
    <col min="3593" max="3593" width="14.28515625" style="41" customWidth="1"/>
    <col min="3594" max="3594" width="0.7109375" style="41" customWidth="1"/>
    <col min="3595" max="3595" width="3.7109375" style="41" customWidth="1"/>
    <col min="3596" max="3596" width="2.140625" style="41" customWidth="1"/>
    <col min="3597" max="3840" width="9.140625" style="41"/>
    <col min="3841" max="3841" width="3.5703125" style="41" customWidth="1"/>
    <col min="3842" max="3842" width="12.140625" style="41" customWidth="1"/>
    <col min="3843" max="3843" width="6.5703125" style="41" customWidth="1"/>
    <col min="3844" max="3844" width="36" style="41" customWidth="1"/>
    <col min="3845" max="3845" width="8" style="41" customWidth="1"/>
    <col min="3846" max="3846" width="8.28515625" style="41" customWidth="1"/>
    <col min="3847" max="3847" width="13.7109375" style="41" customWidth="1"/>
    <col min="3848" max="3848" width="0" style="41" hidden="1" customWidth="1"/>
    <col min="3849" max="3849" width="14.28515625" style="41" customWidth="1"/>
    <col min="3850" max="3850" width="0.7109375" style="41" customWidth="1"/>
    <col min="3851" max="3851" width="3.7109375" style="41" customWidth="1"/>
    <col min="3852" max="3852" width="2.140625" style="41" customWidth="1"/>
    <col min="3853" max="4096" width="9.140625" style="41"/>
    <col min="4097" max="4097" width="3.5703125" style="41" customWidth="1"/>
    <col min="4098" max="4098" width="12.140625" style="41" customWidth="1"/>
    <col min="4099" max="4099" width="6.5703125" style="41" customWidth="1"/>
    <col min="4100" max="4100" width="36" style="41" customWidth="1"/>
    <col min="4101" max="4101" width="8" style="41" customWidth="1"/>
    <col min="4102" max="4102" width="8.28515625" style="41" customWidth="1"/>
    <col min="4103" max="4103" width="13.7109375" style="41" customWidth="1"/>
    <col min="4104" max="4104" width="0" style="41" hidden="1" customWidth="1"/>
    <col min="4105" max="4105" width="14.28515625" style="41" customWidth="1"/>
    <col min="4106" max="4106" width="0.7109375" style="41" customWidth="1"/>
    <col min="4107" max="4107" width="3.7109375" style="41" customWidth="1"/>
    <col min="4108" max="4108" width="2.140625" style="41" customWidth="1"/>
    <col min="4109" max="4352" width="9.140625" style="41"/>
    <col min="4353" max="4353" width="3.5703125" style="41" customWidth="1"/>
    <col min="4354" max="4354" width="12.140625" style="41" customWidth="1"/>
    <col min="4355" max="4355" width="6.5703125" style="41" customWidth="1"/>
    <col min="4356" max="4356" width="36" style="41" customWidth="1"/>
    <col min="4357" max="4357" width="8" style="41" customWidth="1"/>
    <col min="4358" max="4358" width="8.28515625" style="41" customWidth="1"/>
    <col min="4359" max="4359" width="13.7109375" style="41" customWidth="1"/>
    <col min="4360" max="4360" width="0" style="41" hidden="1" customWidth="1"/>
    <col min="4361" max="4361" width="14.28515625" style="41" customWidth="1"/>
    <col min="4362" max="4362" width="0.7109375" style="41" customWidth="1"/>
    <col min="4363" max="4363" width="3.7109375" style="41" customWidth="1"/>
    <col min="4364" max="4364" width="2.140625" style="41" customWidth="1"/>
    <col min="4365" max="4608" width="9.140625" style="41"/>
    <col min="4609" max="4609" width="3.5703125" style="41" customWidth="1"/>
    <col min="4610" max="4610" width="12.140625" style="41" customWidth="1"/>
    <col min="4611" max="4611" width="6.5703125" style="41" customWidth="1"/>
    <col min="4612" max="4612" width="36" style="41" customWidth="1"/>
    <col min="4613" max="4613" width="8" style="41" customWidth="1"/>
    <col min="4614" max="4614" width="8.28515625" style="41" customWidth="1"/>
    <col min="4615" max="4615" width="13.7109375" style="41" customWidth="1"/>
    <col min="4616" max="4616" width="0" style="41" hidden="1" customWidth="1"/>
    <col min="4617" max="4617" width="14.28515625" style="41" customWidth="1"/>
    <col min="4618" max="4618" width="0.7109375" style="41" customWidth="1"/>
    <col min="4619" max="4619" width="3.7109375" style="41" customWidth="1"/>
    <col min="4620" max="4620" width="2.140625" style="41" customWidth="1"/>
    <col min="4621" max="4864" width="9.140625" style="41"/>
    <col min="4865" max="4865" width="3.5703125" style="41" customWidth="1"/>
    <col min="4866" max="4866" width="12.140625" style="41" customWidth="1"/>
    <col min="4867" max="4867" width="6.5703125" style="41" customWidth="1"/>
    <col min="4868" max="4868" width="36" style="41" customWidth="1"/>
    <col min="4869" max="4869" width="8" style="41" customWidth="1"/>
    <col min="4870" max="4870" width="8.28515625" style="41" customWidth="1"/>
    <col min="4871" max="4871" width="13.7109375" style="41" customWidth="1"/>
    <col min="4872" max="4872" width="0" style="41" hidden="1" customWidth="1"/>
    <col min="4873" max="4873" width="14.28515625" style="41" customWidth="1"/>
    <col min="4874" max="4874" width="0.7109375" style="41" customWidth="1"/>
    <col min="4875" max="4875" width="3.7109375" style="41" customWidth="1"/>
    <col min="4876" max="4876" width="2.140625" style="41" customWidth="1"/>
    <col min="4877" max="5120" width="9.140625" style="41"/>
    <col min="5121" max="5121" width="3.5703125" style="41" customWidth="1"/>
    <col min="5122" max="5122" width="12.140625" style="41" customWidth="1"/>
    <col min="5123" max="5123" width="6.5703125" style="41" customWidth="1"/>
    <col min="5124" max="5124" width="36" style="41" customWidth="1"/>
    <col min="5125" max="5125" width="8" style="41" customWidth="1"/>
    <col min="5126" max="5126" width="8.28515625" style="41" customWidth="1"/>
    <col min="5127" max="5127" width="13.7109375" style="41" customWidth="1"/>
    <col min="5128" max="5128" width="0" style="41" hidden="1" customWidth="1"/>
    <col min="5129" max="5129" width="14.28515625" style="41" customWidth="1"/>
    <col min="5130" max="5130" width="0.7109375" style="41" customWidth="1"/>
    <col min="5131" max="5131" width="3.7109375" style="41" customWidth="1"/>
    <col min="5132" max="5132" width="2.140625" style="41" customWidth="1"/>
    <col min="5133" max="5376" width="9.140625" style="41"/>
    <col min="5377" max="5377" width="3.5703125" style="41" customWidth="1"/>
    <col min="5378" max="5378" width="12.140625" style="41" customWidth="1"/>
    <col min="5379" max="5379" width="6.5703125" style="41" customWidth="1"/>
    <col min="5380" max="5380" width="36" style="41" customWidth="1"/>
    <col min="5381" max="5381" width="8" style="41" customWidth="1"/>
    <col min="5382" max="5382" width="8.28515625" style="41" customWidth="1"/>
    <col min="5383" max="5383" width="13.7109375" style="41" customWidth="1"/>
    <col min="5384" max="5384" width="0" style="41" hidden="1" customWidth="1"/>
    <col min="5385" max="5385" width="14.28515625" style="41" customWidth="1"/>
    <col min="5386" max="5386" width="0.7109375" style="41" customWidth="1"/>
    <col min="5387" max="5387" width="3.7109375" style="41" customWidth="1"/>
    <col min="5388" max="5388" width="2.140625" style="41" customWidth="1"/>
    <col min="5389" max="5632" width="9.140625" style="41"/>
    <col min="5633" max="5633" width="3.5703125" style="41" customWidth="1"/>
    <col min="5634" max="5634" width="12.140625" style="41" customWidth="1"/>
    <col min="5635" max="5635" width="6.5703125" style="41" customWidth="1"/>
    <col min="5636" max="5636" width="36" style="41" customWidth="1"/>
    <col min="5637" max="5637" width="8" style="41" customWidth="1"/>
    <col min="5638" max="5638" width="8.28515625" style="41" customWidth="1"/>
    <col min="5639" max="5639" width="13.7109375" style="41" customWidth="1"/>
    <col min="5640" max="5640" width="0" style="41" hidden="1" customWidth="1"/>
    <col min="5641" max="5641" width="14.28515625" style="41" customWidth="1"/>
    <col min="5642" max="5642" width="0.7109375" style="41" customWidth="1"/>
    <col min="5643" max="5643" width="3.7109375" style="41" customWidth="1"/>
    <col min="5644" max="5644" width="2.140625" style="41" customWidth="1"/>
    <col min="5645" max="5888" width="9.140625" style="41"/>
    <col min="5889" max="5889" width="3.5703125" style="41" customWidth="1"/>
    <col min="5890" max="5890" width="12.140625" style="41" customWidth="1"/>
    <col min="5891" max="5891" width="6.5703125" style="41" customWidth="1"/>
    <col min="5892" max="5892" width="36" style="41" customWidth="1"/>
    <col min="5893" max="5893" width="8" style="41" customWidth="1"/>
    <col min="5894" max="5894" width="8.28515625" style="41" customWidth="1"/>
    <col min="5895" max="5895" width="13.7109375" style="41" customWidth="1"/>
    <col min="5896" max="5896" width="0" style="41" hidden="1" customWidth="1"/>
    <col min="5897" max="5897" width="14.28515625" style="41" customWidth="1"/>
    <col min="5898" max="5898" width="0.7109375" style="41" customWidth="1"/>
    <col min="5899" max="5899" width="3.7109375" style="41" customWidth="1"/>
    <col min="5900" max="5900" width="2.140625" style="41" customWidth="1"/>
    <col min="5901" max="6144" width="9.140625" style="41"/>
    <col min="6145" max="6145" width="3.5703125" style="41" customWidth="1"/>
    <col min="6146" max="6146" width="12.140625" style="41" customWidth="1"/>
    <col min="6147" max="6147" width="6.5703125" style="41" customWidth="1"/>
    <col min="6148" max="6148" width="36" style="41" customWidth="1"/>
    <col min="6149" max="6149" width="8" style="41" customWidth="1"/>
    <col min="6150" max="6150" width="8.28515625" style="41" customWidth="1"/>
    <col min="6151" max="6151" width="13.7109375" style="41" customWidth="1"/>
    <col min="6152" max="6152" width="0" style="41" hidden="1" customWidth="1"/>
    <col min="6153" max="6153" width="14.28515625" style="41" customWidth="1"/>
    <col min="6154" max="6154" width="0.7109375" style="41" customWidth="1"/>
    <col min="6155" max="6155" width="3.7109375" style="41" customWidth="1"/>
    <col min="6156" max="6156" width="2.140625" style="41" customWidth="1"/>
    <col min="6157" max="6400" width="9.140625" style="41"/>
    <col min="6401" max="6401" width="3.5703125" style="41" customWidth="1"/>
    <col min="6402" max="6402" width="12.140625" style="41" customWidth="1"/>
    <col min="6403" max="6403" width="6.5703125" style="41" customWidth="1"/>
    <col min="6404" max="6404" width="36" style="41" customWidth="1"/>
    <col min="6405" max="6405" width="8" style="41" customWidth="1"/>
    <col min="6406" max="6406" width="8.28515625" style="41" customWidth="1"/>
    <col min="6407" max="6407" width="13.7109375" style="41" customWidth="1"/>
    <col min="6408" max="6408" width="0" style="41" hidden="1" customWidth="1"/>
    <col min="6409" max="6409" width="14.28515625" style="41" customWidth="1"/>
    <col min="6410" max="6410" width="0.7109375" style="41" customWidth="1"/>
    <col min="6411" max="6411" width="3.7109375" style="41" customWidth="1"/>
    <col min="6412" max="6412" width="2.140625" style="41" customWidth="1"/>
    <col min="6413" max="6656" width="9.140625" style="41"/>
    <col min="6657" max="6657" width="3.5703125" style="41" customWidth="1"/>
    <col min="6658" max="6658" width="12.140625" style="41" customWidth="1"/>
    <col min="6659" max="6659" width="6.5703125" style="41" customWidth="1"/>
    <col min="6660" max="6660" width="36" style="41" customWidth="1"/>
    <col min="6661" max="6661" width="8" style="41" customWidth="1"/>
    <col min="6662" max="6662" width="8.28515625" style="41" customWidth="1"/>
    <col min="6663" max="6663" width="13.7109375" style="41" customWidth="1"/>
    <col min="6664" max="6664" width="0" style="41" hidden="1" customWidth="1"/>
    <col min="6665" max="6665" width="14.28515625" style="41" customWidth="1"/>
    <col min="6666" max="6666" width="0.7109375" style="41" customWidth="1"/>
    <col min="6667" max="6667" width="3.7109375" style="41" customWidth="1"/>
    <col min="6668" max="6668" width="2.140625" style="41" customWidth="1"/>
    <col min="6669" max="6912" width="9.140625" style="41"/>
    <col min="6913" max="6913" width="3.5703125" style="41" customWidth="1"/>
    <col min="6914" max="6914" width="12.140625" style="41" customWidth="1"/>
    <col min="6915" max="6915" width="6.5703125" style="41" customWidth="1"/>
    <col min="6916" max="6916" width="36" style="41" customWidth="1"/>
    <col min="6917" max="6917" width="8" style="41" customWidth="1"/>
    <col min="6918" max="6918" width="8.28515625" style="41" customWidth="1"/>
    <col min="6919" max="6919" width="13.7109375" style="41" customWidth="1"/>
    <col min="6920" max="6920" width="0" style="41" hidden="1" customWidth="1"/>
    <col min="6921" max="6921" width="14.28515625" style="41" customWidth="1"/>
    <col min="6922" max="6922" width="0.7109375" style="41" customWidth="1"/>
    <col min="6923" max="6923" width="3.7109375" style="41" customWidth="1"/>
    <col min="6924" max="6924" width="2.140625" style="41" customWidth="1"/>
    <col min="6925" max="7168" width="9.140625" style="41"/>
    <col min="7169" max="7169" width="3.5703125" style="41" customWidth="1"/>
    <col min="7170" max="7170" width="12.140625" style="41" customWidth="1"/>
    <col min="7171" max="7171" width="6.5703125" style="41" customWidth="1"/>
    <col min="7172" max="7172" width="36" style="41" customWidth="1"/>
    <col min="7173" max="7173" width="8" style="41" customWidth="1"/>
    <col min="7174" max="7174" width="8.28515625" style="41" customWidth="1"/>
    <col min="7175" max="7175" width="13.7109375" style="41" customWidth="1"/>
    <col min="7176" max="7176" width="0" style="41" hidden="1" customWidth="1"/>
    <col min="7177" max="7177" width="14.28515625" style="41" customWidth="1"/>
    <col min="7178" max="7178" width="0.7109375" style="41" customWidth="1"/>
    <col min="7179" max="7179" width="3.7109375" style="41" customWidth="1"/>
    <col min="7180" max="7180" width="2.140625" style="41" customWidth="1"/>
    <col min="7181" max="7424" width="9.140625" style="41"/>
    <col min="7425" max="7425" width="3.5703125" style="41" customWidth="1"/>
    <col min="7426" max="7426" width="12.140625" style="41" customWidth="1"/>
    <col min="7427" max="7427" width="6.5703125" style="41" customWidth="1"/>
    <col min="7428" max="7428" width="36" style="41" customWidth="1"/>
    <col min="7429" max="7429" width="8" style="41" customWidth="1"/>
    <col min="7430" max="7430" width="8.28515625" style="41" customWidth="1"/>
    <col min="7431" max="7431" width="13.7109375" style="41" customWidth="1"/>
    <col min="7432" max="7432" width="0" style="41" hidden="1" customWidth="1"/>
    <col min="7433" max="7433" width="14.28515625" style="41" customWidth="1"/>
    <col min="7434" max="7434" width="0.7109375" style="41" customWidth="1"/>
    <col min="7435" max="7435" width="3.7109375" style="41" customWidth="1"/>
    <col min="7436" max="7436" width="2.140625" style="41" customWidth="1"/>
    <col min="7437" max="7680" width="9.140625" style="41"/>
    <col min="7681" max="7681" width="3.5703125" style="41" customWidth="1"/>
    <col min="7682" max="7682" width="12.140625" style="41" customWidth="1"/>
    <col min="7683" max="7683" width="6.5703125" style="41" customWidth="1"/>
    <col min="7684" max="7684" width="36" style="41" customWidth="1"/>
    <col min="7685" max="7685" width="8" style="41" customWidth="1"/>
    <col min="7686" max="7686" width="8.28515625" style="41" customWidth="1"/>
    <col min="7687" max="7687" width="13.7109375" style="41" customWidth="1"/>
    <col min="7688" max="7688" width="0" style="41" hidden="1" customWidth="1"/>
    <col min="7689" max="7689" width="14.28515625" style="41" customWidth="1"/>
    <col min="7690" max="7690" width="0.7109375" style="41" customWidth="1"/>
    <col min="7691" max="7691" width="3.7109375" style="41" customWidth="1"/>
    <col min="7692" max="7692" width="2.140625" style="41" customWidth="1"/>
    <col min="7693" max="7936" width="9.140625" style="41"/>
    <col min="7937" max="7937" width="3.5703125" style="41" customWidth="1"/>
    <col min="7938" max="7938" width="12.140625" style="41" customWidth="1"/>
    <col min="7939" max="7939" width="6.5703125" style="41" customWidth="1"/>
    <col min="7940" max="7940" width="36" style="41" customWidth="1"/>
    <col min="7941" max="7941" width="8" style="41" customWidth="1"/>
    <col min="7942" max="7942" width="8.28515625" style="41" customWidth="1"/>
    <col min="7943" max="7943" width="13.7109375" style="41" customWidth="1"/>
    <col min="7944" max="7944" width="0" style="41" hidden="1" customWidth="1"/>
    <col min="7945" max="7945" width="14.28515625" style="41" customWidth="1"/>
    <col min="7946" max="7946" width="0.7109375" style="41" customWidth="1"/>
    <col min="7947" max="7947" width="3.7109375" style="41" customWidth="1"/>
    <col min="7948" max="7948" width="2.140625" style="41" customWidth="1"/>
    <col min="7949" max="8192" width="9.140625" style="41"/>
    <col min="8193" max="8193" width="3.5703125" style="41" customWidth="1"/>
    <col min="8194" max="8194" width="12.140625" style="41" customWidth="1"/>
    <col min="8195" max="8195" width="6.5703125" style="41" customWidth="1"/>
    <col min="8196" max="8196" width="36" style="41" customWidth="1"/>
    <col min="8197" max="8197" width="8" style="41" customWidth="1"/>
    <col min="8198" max="8198" width="8.28515625" style="41" customWidth="1"/>
    <col min="8199" max="8199" width="13.7109375" style="41" customWidth="1"/>
    <col min="8200" max="8200" width="0" style="41" hidden="1" customWidth="1"/>
    <col min="8201" max="8201" width="14.28515625" style="41" customWidth="1"/>
    <col min="8202" max="8202" width="0.7109375" style="41" customWidth="1"/>
    <col min="8203" max="8203" width="3.7109375" style="41" customWidth="1"/>
    <col min="8204" max="8204" width="2.140625" style="41" customWidth="1"/>
    <col min="8205" max="8448" width="9.140625" style="41"/>
    <col min="8449" max="8449" width="3.5703125" style="41" customWidth="1"/>
    <col min="8450" max="8450" width="12.140625" style="41" customWidth="1"/>
    <col min="8451" max="8451" width="6.5703125" style="41" customWidth="1"/>
    <col min="8452" max="8452" width="36" style="41" customWidth="1"/>
    <col min="8453" max="8453" width="8" style="41" customWidth="1"/>
    <col min="8454" max="8454" width="8.28515625" style="41" customWidth="1"/>
    <col min="8455" max="8455" width="13.7109375" style="41" customWidth="1"/>
    <col min="8456" max="8456" width="0" style="41" hidden="1" customWidth="1"/>
    <col min="8457" max="8457" width="14.28515625" style="41" customWidth="1"/>
    <col min="8458" max="8458" width="0.7109375" style="41" customWidth="1"/>
    <col min="8459" max="8459" width="3.7109375" style="41" customWidth="1"/>
    <col min="8460" max="8460" width="2.140625" style="41" customWidth="1"/>
    <col min="8461" max="8704" width="9.140625" style="41"/>
    <col min="8705" max="8705" width="3.5703125" style="41" customWidth="1"/>
    <col min="8706" max="8706" width="12.140625" style="41" customWidth="1"/>
    <col min="8707" max="8707" width="6.5703125" style="41" customWidth="1"/>
    <col min="8708" max="8708" width="36" style="41" customWidth="1"/>
    <col min="8709" max="8709" width="8" style="41" customWidth="1"/>
    <col min="8710" max="8710" width="8.28515625" style="41" customWidth="1"/>
    <col min="8711" max="8711" width="13.7109375" style="41" customWidth="1"/>
    <col min="8712" max="8712" width="0" style="41" hidden="1" customWidth="1"/>
    <col min="8713" max="8713" width="14.28515625" style="41" customWidth="1"/>
    <col min="8714" max="8714" width="0.7109375" style="41" customWidth="1"/>
    <col min="8715" max="8715" width="3.7109375" style="41" customWidth="1"/>
    <col min="8716" max="8716" width="2.140625" style="41" customWidth="1"/>
    <col min="8717" max="8960" width="9.140625" style="41"/>
    <col min="8961" max="8961" width="3.5703125" style="41" customWidth="1"/>
    <col min="8962" max="8962" width="12.140625" style="41" customWidth="1"/>
    <col min="8963" max="8963" width="6.5703125" style="41" customWidth="1"/>
    <col min="8964" max="8964" width="36" style="41" customWidth="1"/>
    <col min="8965" max="8965" width="8" style="41" customWidth="1"/>
    <col min="8966" max="8966" width="8.28515625" style="41" customWidth="1"/>
    <col min="8967" max="8967" width="13.7109375" style="41" customWidth="1"/>
    <col min="8968" max="8968" width="0" style="41" hidden="1" customWidth="1"/>
    <col min="8969" max="8969" width="14.28515625" style="41" customWidth="1"/>
    <col min="8970" max="8970" width="0.7109375" style="41" customWidth="1"/>
    <col min="8971" max="8971" width="3.7109375" style="41" customWidth="1"/>
    <col min="8972" max="8972" width="2.140625" style="41" customWidth="1"/>
    <col min="8973" max="9216" width="9.140625" style="41"/>
    <col min="9217" max="9217" width="3.5703125" style="41" customWidth="1"/>
    <col min="9218" max="9218" width="12.140625" style="41" customWidth="1"/>
    <col min="9219" max="9219" width="6.5703125" style="41" customWidth="1"/>
    <col min="9220" max="9220" width="36" style="41" customWidth="1"/>
    <col min="9221" max="9221" width="8" style="41" customWidth="1"/>
    <col min="9222" max="9222" width="8.28515625" style="41" customWidth="1"/>
    <col min="9223" max="9223" width="13.7109375" style="41" customWidth="1"/>
    <col min="9224" max="9224" width="0" style="41" hidden="1" customWidth="1"/>
    <col min="9225" max="9225" width="14.28515625" style="41" customWidth="1"/>
    <col min="9226" max="9226" width="0.7109375" style="41" customWidth="1"/>
    <col min="9227" max="9227" width="3.7109375" style="41" customWidth="1"/>
    <col min="9228" max="9228" width="2.140625" style="41" customWidth="1"/>
    <col min="9229" max="9472" width="9.140625" style="41"/>
    <col min="9473" max="9473" width="3.5703125" style="41" customWidth="1"/>
    <col min="9474" max="9474" width="12.140625" style="41" customWidth="1"/>
    <col min="9475" max="9475" width="6.5703125" style="41" customWidth="1"/>
    <col min="9476" max="9476" width="36" style="41" customWidth="1"/>
    <col min="9477" max="9477" width="8" style="41" customWidth="1"/>
    <col min="9478" max="9478" width="8.28515625" style="41" customWidth="1"/>
    <col min="9479" max="9479" width="13.7109375" style="41" customWidth="1"/>
    <col min="9480" max="9480" width="0" style="41" hidden="1" customWidth="1"/>
    <col min="9481" max="9481" width="14.28515625" style="41" customWidth="1"/>
    <col min="9482" max="9482" width="0.7109375" style="41" customWidth="1"/>
    <col min="9483" max="9483" width="3.7109375" style="41" customWidth="1"/>
    <col min="9484" max="9484" width="2.140625" style="41" customWidth="1"/>
    <col min="9485" max="9728" width="9.140625" style="41"/>
    <col min="9729" max="9729" width="3.5703125" style="41" customWidth="1"/>
    <col min="9730" max="9730" width="12.140625" style="41" customWidth="1"/>
    <col min="9731" max="9731" width="6.5703125" style="41" customWidth="1"/>
    <col min="9732" max="9732" width="36" style="41" customWidth="1"/>
    <col min="9733" max="9733" width="8" style="41" customWidth="1"/>
    <col min="9734" max="9734" width="8.28515625" style="41" customWidth="1"/>
    <col min="9735" max="9735" width="13.7109375" style="41" customWidth="1"/>
    <col min="9736" max="9736" width="0" style="41" hidden="1" customWidth="1"/>
    <col min="9737" max="9737" width="14.28515625" style="41" customWidth="1"/>
    <col min="9738" max="9738" width="0.7109375" style="41" customWidth="1"/>
    <col min="9739" max="9739" width="3.7109375" style="41" customWidth="1"/>
    <col min="9740" max="9740" width="2.140625" style="41" customWidth="1"/>
    <col min="9741" max="9984" width="9.140625" style="41"/>
    <col min="9985" max="9985" width="3.5703125" style="41" customWidth="1"/>
    <col min="9986" max="9986" width="12.140625" style="41" customWidth="1"/>
    <col min="9987" max="9987" width="6.5703125" style="41" customWidth="1"/>
    <col min="9988" max="9988" width="36" style="41" customWidth="1"/>
    <col min="9989" max="9989" width="8" style="41" customWidth="1"/>
    <col min="9990" max="9990" width="8.28515625" style="41" customWidth="1"/>
    <col min="9991" max="9991" width="13.7109375" style="41" customWidth="1"/>
    <col min="9992" max="9992" width="0" style="41" hidden="1" customWidth="1"/>
    <col min="9993" max="9993" width="14.28515625" style="41" customWidth="1"/>
    <col min="9994" max="9994" width="0.7109375" style="41" customWidth="1"/>
    <col min="9995" max="9995" width="3.7109375" style="41" customWidth="1"/>
    <col min="9996" max="9996" width="2.140625" style="41" customWidth="1"/>
    <col min="9997" max="10240" width="9.140625" style="41"/>
    <col min="10241" max="10241" width="3.5703125" style="41" customWidth="1"/>
    <col min="10242" max="10242" width="12.140625" style="41" customWidth="1"/>
    <col min="10243" max="10243" width="6.5703125" style="41" customWidth="1"/>
    <col min="10244" max="10244" width="36" style="41" customWidth="1"/>
    <col min="10245" max="10245" width="8" style="41" customWidth="1"/>
    <col min="10246" max="10246" width="8.28515625" style="41" customWidth="1"/>
    <col min="10247" max="10247" width="13.7109375" style="41" customWidth="1"/>
    <col min="10248" max="10248" width="0" style="41" hidden="1" customWidth="1"/>
    <col min="10249" max="10249" width="14.28515625" style="41" customWidth="1"/>
    <col min="10250" max="10250" width="0.7109375" style="41" customWidth="1"/>
    <col min="10251" max="10251" width="3.7109375" style="41" customWidth="1"/>
    <col min="10252" max="10252" width="2.140625" style="41" customWidth="1"/>
    <col min="10253" max="10496" width="9.140625" style="41"/>
    <col min="10497" max="10497" width="3.5703125" style="41" customWidth="1"/>
    <col min="10498" max="10498" width="12.140625" style="41" customWidth="1"/>
    <col min="10499" max="10499" width="6.5703125" style="41" customWidth="1"/>
    <col min="10500" max="10500" width="36" style="41" customWidth="1"/>
    <col min="10501" max="10501" width="8" style="41" customWidth="1"/>
    <col min="10502" max="10502" width="8.28515625" style="41" customWidth="1"/>
    <col min="10503" max="10503" width="13.7109375" style="41" customWidth="1"/>
    <col min="10504" max="10504" width="0" style="41" hidden="1" customWidth="1"/>
    <col min="10505" max="10505" width="14.28515625" style="41" customWidth="1"/>
    <col min="10506" max="10506" width="0.7109375" style="41" customWidth="1"/>
    <col min="10507" max="10507" width="3.7109375" style="41" customWidth="1"/>
    <col min="10508" max="10508" width="2.140625" style="41" customWidth="1"/>
    <col min="10509" max="10752" width="9.140625" style="41"/>
    <col min="10753" max="10753" width="3.5703125" style="41" customWidth="1"/>
    <col min="10754" max="10754" width="12.140625" style="41" customWidth="1"/>
    <col min="10755" max="10755" width="6.5703125" style="41" customWidth="1"/>
    <col min="10756" max="10756" width="36" style="41" customWidth="1"/>
    <col min="10757" max="10757" width="8" style="41" customWidth="1"/>
    <col min="10758" max="10758" width="8.28515625" style="41" customWidth="1"/>
    <col min="10759" max="10759" width="13.7109375" style="41" customWidth="1"/>
    <col min="10760" max="10760" width="0" style="41" hidden="1" customWidth="1"/>
    <col min="10761" max="10761" width="14.28515625" style="41" customWidth="1"/>
    <col min="10762" max="10762" width="0.7109375" style="41" customWidth="1"/>
    <col min="10763" max="10763" width="3.7109375" style="41" customWidth="1"/>
    <col min="10764" max="10764" width="2.140625" style="41" customWidth="1"/>
    <col min="10765" max="11008" width="9.140625" style="41"/>
    <col min="11009" max="11009" width="3.5703125" style="41" customWidth="1"/>
    <col min="11010" max="11010" width="12.140625" style="41" customWidth="1"/>
    <col min="11011" max="11011" width="6.5703125" style="41" customWidth="1"/>
    <col min="11012" max="11012" width="36" style="41" customWidth="1"/>
    <col min="11013" max="11013" width="8" style="41" customWidth="1"/>
    <col min="11014" max="11014" width="8.28515625" style="41" customWidth="1"/>
    <col min="11015" max="11015" width="13.7109375" style="41" customWidth="1"/>
    <col min="11016" max="11016" width="0" style="41" hidden="1" customWidth="1"/>
    <col min="11017" max="11017" width="14.28515625" style="41" customWidth="1"/>
    <col min="11018" max="11018" width="0.7109375" style="41" customWidth="1"/>
    <col min="11019" max="11019" width="3.7109375" style="41" customWidth="1"/>
    <col min="11020" max="11020" width="2.140625" style="41" customWidth="1"/>
    <col min="11021" max="11264" width="9.140625" style="41"/>
    <col min="11265" max="11265" width="3.5703125" style="41" customWidth="1"/>
    <col min="11266" max="11266" width="12.140625" style="41" customWidth="1"/>
    <col min="11267" max="11267" width="6.5703125" style="41" customWidth="1"/>
    <col min="11268" max="11268" width="36" style="41" customWidth="1"/>
    <col min="11269" max="11269" width="8" style="41" customWidth="1"/>
    <col min="11270" max="11270" width="8.28515625" style="41" customWidth="1"/>
    <col min="11271" max="11271" width="13.7109375" style="41" customWidth="1"/>
    <col min="11272" max="11272" width="0" style="41" hidden="1" customWidth="1"/>
    <col min="11273" max="11273" width="14.28515625" style="41" customWidth="1"/>
    <col min="11274" max="11274" width="0.7109375" style="41" customWidth="1"/>
    <col min="11275" max="11275" width="3.7109375" style="41" customWidth="1"/>
    <col min="11276" max="11276" width="2.140625" style="41" customWidth="1"/>
    <col min="11277" max="11520" width="9.140625" style="41"/>
    <col min="11521" max="11521" width="3.5703125" style="41" customWidth="1"/>
    <col min="11522" max="11522" width="12.140625" style="41" customWidth="1"/>
    <col min="11523" max="11523" width="6.5703125" style="41" customWidth="1"/>
    <col min="11524" max="11524" width="36" style="41" customWidth="1"/>
    <col min="11525" max="11525" width="8" style="41" customWidth="1"/>
    <col min="11526" max="11526" width="8.28515625" style="41" customWidth="1"/>
    <col min="11527" max="11527" width="13.7109375" style="41" customWidth="1"/>
    <col min="11528" max="11528" width="0" style="41" hidden="1" customWidth="1"/>
    <col min="11529" max="11529" width="14.28515625" style="41" customWidth="1"/>
    <col min="11530" max="11530" width="0.7109375" style="41" customWidth="1"/>
    <col min="11531" max="11531" width="3.7109375" style="41" customWidth="1"/>
    <col min="11532" max="11532" width="2.140625" style="41" customWidth="1"/>
    <col min="11533" max="11776" width="9.140625" style="41"/>
    <col min="11777" max="11777" width="3.5703125" style="41" customWidth="1"/>
    <col min="11778" max="11778" width="12.140625" style="41" customWidth="1"/>
    <col min="11779" max="11779" width="6.5703125" style="41" customWidth="1"/>
    <col min="11780" max="11780" width="36" style="41" customWidth="1"/>
    <col min="11781" max="11781" width="8" style="41" customWidth="1"/>
    <col min="11782" max="11782" width="8.28515625" style="41" customWidth="1"/>
    <col min="11783" max="11783" width="13.7109375" style="41" customWidth="1"/>
    <col min="11784" max="11784" width="0" style="41" hidden="1" customWidth="1"/>
    <col min="11785" max="11785" width="14.28515625" style="41" customWidth="1"/>
    <col min="11786" max="11786" width="0.7109375" style="41" customWidth="1"/>
    <col min="11787" max="11787" width="3.7109375" style="41" customWidth="1"/>
    <col min="11788" max="11788" width="2.140625" style="41" customWidth="1"/>
    <col min="11789" max="12032" width="9.140625" style="41"/>
    <col min="12033" max="12033" width="3.5703125" style="41" customWidth="1"/>
    <col min="12034" max="12034" width="12.140625" style="41" customWidth="1"/>
    <col min="12035" max="12035" width="6.5703125" style="41" customWidth="1"/>
    <col min="12036" max="12036" width="36" style="41" customWidth="1"/>
    <col min="12037" max="12037" width="8" style="41" customWidth="1"/>
    <col min="12038" max="12038" width="8.28515625" style="41" customWidth="1"/>
    <col min="12039" max="12039" width="13.7109375" style="41" customWidth="1"/>
    <col min="12040" max="12040" width="0" style="41" hidden="1" customWidth="1"/>
    <col min="12041" max="12041" width="14.28515625" style="41" customWidth="1"/>
    <col min="12042" max="12042" width="0.7109375" style="41" customWidth="1"/>
    <col min="12043" max="12043" width="3.7109375" style="41" customWidth="1"/>
    <col min="12044" max="12044" width="2.140625" style="41" customWidth="1"/>
    <col min="12045" max="12288" width="9.140625" style="41"/>
    <col min="12289" max="12289" width="3.5703125" style="41" customWidth="1"/>
    <col min="12290" max="12290" width="12.140625" style="41" customWidth="1"/>
    <col min="12291" max="12291" width="6.5703125" style="41" customWidth="1"/>
    <col min="12292" max="12292" width="36" style="41" customWidth="1"/>
    <col min="12293" max="12293" width="8" style="41" customWidth="1"/>
    <col min="12294" max="12294" width="8.28515625" style="41" customWidth="1"/>
    <col min="12295" max="12295" width="13.7109375" style="41" customWidth="1"/>
    <col min="12296" max="12296" width="0" style="41" hidden="1" customWidth="1"/>
    <col min="12297" max="12297" width="14.28515625" style="41" customWidth="1"/>
    <col min="12298" max="12298" width="0.7109375" style="41" customWidth="1"/>
    <col min="12299" max="12299" width="3.7109375" style="41" customWidth="1"/>
    <col min="12300" max="12300" width="2.140625" style="41" customWidth="1"/>
    <col min="12301" max="12544" width="9.140625" style="41"/>
    <col min="12545" max="12545" width="3.5703125" style="41" customWidth="1"/>
    <col min="12546" max="12546" width="12.140625" style="41" customWidth="1"/>
    <col min="12547" max="12547" width="6.5703125" style="41" customWidth="1"/>
    <col min="12548" max="12548" width="36" style="41" customWidth="1"/>
    <col min="12549" max="12549" width="8" style="41" customWidth="1"/>
    <col min="12550" max="12550" width="8.28515625" style="41" customWidth="1"/>
    <col min="12551" max="12551" width="13.7109375" style="41" customWidth="1"/>
    <col min="12552" max="12552" width="0" style="41" hidden="1" customWidth="1"/>
    <col min="12553" max="12553" width="14.28515625" style="41" customWidth="1"/>
    <col min="12554" max="12554" width="0.7109375" style="41" customWidth="1"/>
    <col min="12555" max="12555" width="3.7109375" style="41" customWidth="1"/>
    <col min="12556" max="12556" width="2.140625" style="41" customWidth="1"/>
    <col min="12557" max="12800" width="9.140625" style="41"/>
    <col min="12801" max="12801" width="3.5703125" style="41" customWidth="1"/>
    <col min="12802" max="12802" width="12.140625" style="41" customWidth="1"/>
    <col min="12803" max="12803" width="6.5703125" style="41" customWidth="1"/>
    <col min="12804" max="12804" width="36" style="41" customWidth="1"/>
    <col min="12805" max="12805" width="8" style="41" customWidth="1"/>
    <col min="12806" max="12806" width="8.28515625" style="41" customWidth="1"/>
    <col min="12807" max="12807" width="13.7109375" style="41" customWidth="1"/>
    <col min="12808" max="12808" width="0" style="41" hidden="1" customWidth="1"/>
    <col min="12809" max="12809" width="14.28515625" style="41" customWidth="1"/>
    <col min="12810" max="12810" width="0.7109375" style="41" customWidth="1"/>
    <col min="12811" max="12811" width="3.7109375" style="41" customWidth="1"/>
    <col min="12812" max="12812" width="2.140625" style="41" customWidth="1"/>
    <col min="12813" max="13056" width="9.140625" style="41"/>
    <col min="13057" max="13057" width="3.5703125" style="41" customWidth="1"/>
    <col min="13058" max="13058" width="12.140625" style="41" customWidth="1"/>
    <col min="13059" max="13059" width="6.5703125" style="41" customWidth="1"/>
    <col min="13060" max="13060" width="36" style="41" customWidth="1"/>
    <col min="13061" max="13061" width="8" style="41" customWidth="1"/>
    <col min="13062" max="13062" width="8.28515625" style="41" customWidth="1"/>
    <col min="13063" max="13063" width="13.7109375" style="41" customWidth="1"/>
    <col min="13064" max="13064" width="0" style="41" hidden="1" customWidth="1"/>
    <col min="13065" max="13065" width="14.28515625" style="41" customWidth="1"/>
    <col min="13066" max="13066" width="0.7109375" style="41" customWidth="1"/>
    <col min="13067" max="13067" width="3.7109375" style="41" customWidth="1"/>
    <col min="13068" max="13068" width="2.140625" style="41" customWidth="1"/>
    <col min="13069" max="13312" width="9.140625" style="41"/>
    <col min="13313" max="13313" width="3.5703125" style="41" customWidth="1"/>
    <col min="13314" max="13314" width="12.140625" style="41" customWidth="1"/>
    <col min="13315" max="13315" width="6.5703125" style="41" customWidth="1"/>
    <col min="13316" max="13316" width="36" style="41" customWidth="1"/>
    <col min="13317" max="13317" width="8" style="41" customWidth="1"/>
    <col min="13318" max="13318" width="8.28515625" style="41" customWidth="1"/>
    <col min="13319" max="13319" width="13.7109375" style="41" customWidth="1"/>
    <col min="13320" max="13320" width="0" style="41" hidden="1" customWidth="1"/>
    <col min="13321" max="13321" width="14.28515625" style="41" customWidth="1"/>
    <col min="13322" max="13322" width="0.7109375" style="41" customWidth="1"/>
    <col min="13323" max="13323" width="3.7109375" style="41" customWidth="1"/>
    <col min="13324" max="13324" width="2.140625" style="41" customWidth="1"/>
    <col min="13325" max="13568" width="9.140625" style="41"/>
    <col min="13569" max="13569" width="3.5703125" style="41" customWidth="1"/>
    <col min="13570" max="13570" width="12.140625" style="41" customWidth="1"/>
    <col min="13571" max="13571" width="6.5703125" style="41" customWidth="1"/>
    <col min="13572" max="13572" width="36" style="41" customWidth="1"/>
    <col min="13573" max="13573" width="8" style="41" customWidth="1"/>
    <col min="13574" max="13574" width="8.28515625" style="41" customWidth="1"/>
    <col min="13575" max="13575" width="13.7109375" style="41" customWidth="1"/>
    <col min="13576" max="13576" width="0" style="41" hidden="1" customWidth="1"/>
    <col min="13577" max="13577" width="14.28515625" style="41" customWidth="1"/>
    <col min="13578" max="13578" width="0.7109375" style="41" customWidth="1"/>
    <col min="13579" max="13579" width="3.7109375" style="41" customWidth="1"/>
    <col min="13580" max="13580" width="2.140625" style="41" customWidth="1"/>
    <col min="13581" max="13824" width="9.140625" style="41"/>
    <col min="13825" max="13825" width="3.5703125" style="41" customWidth="1"/>
    <col min="13826" max="13826" width="12.140625" style="41" customWidth="1"/>
    <col min="13827" max="13827" width="6.5703125" style="41" customWidth="1"/>
    <col min="13828" max="13828" width="36" style="41" customWidth="1"/>
    <col min="13829" max="13829" width="8" style="41" customWidth="1"/>
    <col min="13830" max="13830" width="8.28515625" style="41" customWidth="1"/>
    <col min="13831" max="13831" width="13.7109375" style="41" customWidth="1"/>
    <col min="13832" max="13832" width="0" style="41" hidden="1" customWidth="1"/>
    <col min="13833" max="13833" width="14.28515625" style="41" customWidth="1"/>
    <col min="13834" max="13834" width="0.7109375" style="41" customWidth="1"/>
    <col min="13835" max="13835" width="3.7109375" style="41" customWidth="1"/>
    <col min="13836" max="13836" width="2.140625" style="41" customWidth="1"/>
    <col min="13837" max="14080" width="9.140625" style="41"/>
    <col min="14081" max="14081" width="3.5703125" style="41" customWidth="1"/>
    <col min="14082" max="14082" width="12.140625" style="41" customWidth="1"/>
    <col min="14083" max="14083" width="6.5703125" style="41" customWidth="1"/>
    <col min="14084" max="14084" width="36" style="41" customWidth="1"/>
    <col min="14085" max="14085" width="8" style="41" customWidth="1"/>
    <col min="14086" max="14086" width="8.28515625" style="41" customWidth="1"/>
    <col min="14087" max="14087" width="13.7109375" style="41" customWidth="1"/>
    <col min="14088" max="14088" width="0" style="41" hidden="1" customWidth="1"/>
    <col min="14089" max="14089" width="14.28515625" style="41" customWidth="1"/>
    <col min="14090" max="14090" width="0.7109375" style="41" customWidth="1"/>
    <col min="14091" max="14091" width="3.7109375" style="41" customWidth="1"/>
    <col min="14092" max="14092" width="2.140625" style="41" customWidth="1"/>
    <col min="14093" max="14336" width="9.140625" style="41"/>
    <col min="14337" max="14337" width="3.5703125" style="41" customWidth="1"/>
    <col min="14338" max="14338" width="12.140625" style="41" customWidth="1"/>
    <col min="14339" max="14339" width="6.5703125" style="41" customWidth="1"/>
    <col min="14340" max="14340" width="36" style="41" customWidth="1"/>
    <col min="14341" max="14341" width="8" style="41" customWidth="1"/>
    <col min="14342" max="14342" width="8.28515625" style="41" customWidth="1"/>
    <col min="14343" max="14343" width="13.7109375" style="41" customWidth="1"/>
    <col min="14344" max="14344" width="0" style="41" hidden="1" customWidth="1"/>
    <col min="14345" max="14345" width="14.28515625" style="41" customWidth="1"/>
    <col min="14346" max="14346" width="0.7109375" style="41" customWidth="1"/>
    <col min="14347" max="14347" width="3.7109375" style="41" customWidth="1"/>
    <col min="14348" max="14348" width="2.140625" style="41" customWidth="1"/>
    <col min="14349" max="14592" width="9.140625" style="41"/>
    <col min="14593" max="14593" width="3.5703125" style="41" customWidth="1"/>
    <col min="14594" max="14594" width="12.140625" style="41" customWidth="1"/>
    <col min="14595" max="14595" width="6.5703125" style="41" customWidth="1"/>
    <col min="14596" max="14596" width="36" style="41" customWidth="1"/>
    <col min="14597" max="14597" width="8" style="41" customWidth="1"/>
    <col min="14598" max="14598" width="8.28515625" style="41" customWidth="1"/>
    <col min="14599" max="14599" width="13.7109375" style="41" customWidth="1"/>
    <col min="14600" max="14600" width="0" style="41" hidden="1" customWidth="1"/>
    <col min="14601" max="14601" width="14.28515625" style="41" customWidth="1"/>
    <col min="14602" max="14602" width="0.7109375" style="41" customWidth="1"/>
    <col min="14603" max="14603" width="3.7109375" style="41" customWidth="1"/>
    <col min="14604" max="14604" width="2.140625" style="41" customWidth="1"/>
    <col min="14605" max="14848" width="9.140625" style="41"/>
    <col min="14849" max="14849" width="3.5703125" style="41" customWidth="1"/>
    <col min="14850" max="14850" width="12.140625" style="41" customWidth="1"/>
    <col min="14851" max="14851" width="6.5703125" style="41" customWidth="1"/>
    <col min="14852" max="14852" width="36" style="41" customWidth="1"/>
    <col min="14853" max="14853" width="8" style="41" customWidth="1"/>
    <col min="14854" max="14854" width="8.28515625" style="41" customWidth="1"/>
    <col min="14855" max="14855" width="13.7109375" style="41" customWidth="1"/>
    <col min="14856" max="14856" width="0" style="41" hidden="1" customWidth="1"/>
    <col min="14857" max="14857" width="14.28515625" style="41" customWidth="1"/>
    <col min="14858" max="14858" width="0.7109375" style="41" customWidth="1"/>
    <col min="14859" max="14859" width="3.7109375" style="41" customWidth="1"/>
    <col min="14860" max="14860" width="2.140625" style="41" customWidth="1"/>
    <col min="14861" max="15104" width="9.140625" style="41"/>
    <col min="15105" max="15105" width="3.5703125" style="41" customWidth="1"/>
    <col min="15106" max="15106" width="12.140625" style="41" customWidth="1"/>
    <col min="15107" max="15107" width="6.5703125" style="41" customWidth="1"/>
    <col min="15108" max="15108" width="36" style="41" customWidth="1"/>
    <col min="15109" max="15109" width="8" style="41" customWidth="1"/>
    <col min="15110" max="15110" width="8.28515625" style="41" customWidth="1"/>
    <col min="15111" max="15111" width="13.7109375" style="41" customWidth="1"/>
    <col min="15112" max="15112" width="0" style="41" hidden="1" customWidth="1"/>
    <col min="15113" max="15113" width="14.28515625" style="41" customWidth="1"/>
    <col min="15114" max="15114" width="0.7109375" style="41" customWidth="1"/>
    <col min="15115" max="15115" width="3.7109375" style="41" customWidth="1"/>
    <col min="15116" max="15116" width="2.140625" style="41" customWidth="1"/>
    <col min="15117" max="15360" width="9.140625" style="41"/>
    <col min="15361" max="15361" width="3.5703125" style="41" customWidth="1"/>
    <col min="15362" max="15362" width="12.140625" style="41" customWidth="1"/>
    <col min="15363" max="15363" width="6.5703125" style="41" customWidth="1"/>
    <col min="15364" max="15364" width="36" style="41" customWidth="1"/>
    <col min="15365" max="15365" width="8" style="41" customWidth="1"/>
    <col min="15366" max="15366" width="8.28515625" style="41" customWidth="1"/>
    <col min="15367" max="15367" width="13.7109375" style="41" customWidth="1"/>
    <col min="15368" max="15368" width="0" style="41" hidden="1" customWidth="1"/>
    <col min="15369" max="15369" width="14.28515625" style="41" customWidth="1"/>
    <col min="15370" max="15370" width="0.7109375" style="41" customWidth="1"/>
    <col min="15371" max="15371" width="3.7109375" style="41" customWidth="1"/>
    <col min="15372" max="15372" width="2.140625" style="41" customWidth="1"/>
    <col min="15373" max="15616" width="9.140625" style="41"/>
    <col min="15617" max="15617" width="3.5703125" style="41" customWidth="1"/>
    <col min="15618" max="15618" width="12.140625" style="41" customWidth="1"/>
    <col min="15619" max="15619" width="6.5703125" style="41" customWidth="1"/>
    <col min="15620" max="15620" width="36" style="41" customWidth="1"/>
    <col min="15621" max="15621" width="8" style="41" customWidth="1"/>
    <col min="15622" max="15622" width="8.28515625" style="41" customWidth="1"/>
    <col min="15623" max="15623" width="13.7109375" style="41" customWidth="1"/>
    <col min="15624" max="15624" width="0" style="41" hidden="1" customWidth="1"/>
    <col min="15625" max="15625" width="14.28515625" style="41" customWidth="1"/>
    <col min="15626" max="15626" width="0.7109375" style="41" customWidth="1"/>
    <col min="15627" max="15627" width="3.7109375" style="41" customWidth="1"/>
    <col min="15628" max="15628" width="2.140625" style="41" customWidth="1"/>
    <col min="15629" max="15872" width="9.140625" style="41"/>
    <col min="15873" max="15873" width="3.5703125" style="41" customWidth="1"/>
    <col min="15874" max="15874" width="12.140625" style="41" customWidth="1"/>
    <col min="15875" max="15875" width="6.5703125" style="41" customWidth="1"/>
    <col min="15876" max="15876" width="36" style="41" customWidth="1"/>
    <col min="15877" max="15877" width="8" style="41" customWidth="1"/>
    <col min="15878" max="15878" width="8.28515625" style="41" customWidth="1"/>
    <col min="15879" max="15879" width="13.7109375" style="41" customWidth="1"/>
    <col min="15880" max="15880" width="0" style="41" hidden="1" customWidth="1"/>
    <col min="15881" max="15881" width="14.28515625" style="41" customWidth="1"/>
    <col min="15882" max="15882" width="0.7109375" style="41" customWidth="1"/>
    <col min="15883" max="15883" width="3.7109375" style="41" customWidth="1"/>
    <col min="15884" max="15884" width="2.140625" style="41" customWidth="1"/>
    <col min="15885" max="16128" width="9.140625" style="41"/>
    <col min="16129" max="16129" width="3.5703125" style="41" customWidth="1"/>
    <col min="16130" max="16130" width="12.140625" style="41" customWidth="1"/>
    <col min="16131" max="16131" width="6.5703125" style="41" customWidth="1"/>
    <col min="16132" max="16132" width="36" style="41" customWidth="1"/>
    <col min="16133" max="16133" width="8" style="41" customWidth="1"/>
    <col min="16134" max="16134" width="8.28515625" style="41" customWidth="1"/>
    <col min="16135" max="16135" width="13.7109375" style="41" customWidth="1"/>
    <col min="16136" max="16136" width="0" style="41" hidden="1" customWidth="1"/>
    <col min="16137" max="16137" width="14.28515625" style="41" customWidth="1"/>
    <col min="16138" max="16138" width="0.7109375" style="41" customWidth="1"/>
    <col min="16139" max="16139" width="3.7109375" style="41" customWidth="1"/>
    <col min="16140" max="16140" width="2.140625" style="41" customWidth="1"/>
    <col min="16141" max="16384" width="9.140625" style="41"/>
  </cols>
  <sheetData>
    <row r="1" spans="1:9" ht="26.1" customHeight="1" x14ac:dyDescent="0.2">
      <c r="A1" s="34" t="s">
        <v>143</v>
      </c>
      <c r="B1" s="35"/>
      <c r="C1" s="36"/>
      <c r="D1" s="36"/>
      <c r="E1" s="37"/>
      <c r="F1" s="38"/>
      <c r="G1" s="39"/>
      <c r="H1" s="40"/>
      <c r="I1" s="40"/>
    </row>
    <row r="2" spans="1:9" ht="32.25" customHeight="1" x14ac:dyDescent="0.2">
      <c r="A2" s="36"/>
      <c r="B2" s="42"/>
      <c r="C2" s="42"/>
      <c r="D2" s="42"/>
      <c r="E2" s="43"/>
      <c r="F2" s="38"/>
      <c r="G2" s="39"/>
      <c r="H2" s="40"/>
      <c r="I2" s="40"/>
    </row>
    <row r="3" spans="1:9" ht="20.100000000000001" customHeight="1" x14ac:dyDescent="0.2">
      <c r="A3" s="40"/>
      <c r="B3" s="44" t="s">
        <v>144</v>
      </c>
      <c r="C3" s="45" t="s">
        <v>182</v>
      </c>
      <c r="D3" s="40"/>
      <c r="E3" s="46" t="s">
        <v>145</v>
      </c>
      <c r="F3" s="38"/>
      <c r="G3" s="47" t="s">
        <v>628</v>
      </c>
      <c r="H3" s="40"/>
      <c r="I3" s="40"/>
    </row>
    <row r="4" spans="1:9" ht="20.100000000000001" customHeight="1" x14ac:dyDescent="0.2">
      <c r="A4" s="40"/>
      <c r="B4" s="48"/>
      <c r="C4" s="49"/>
      <c r="D4" s="40"/>
      <c r="E4" s="46"/>
      <c r="F4" s="38"/>
      <c r="G4" s="50"/>
      <c r="H4" s="40"/>
      <c r="I4" s="40"/>
    </row>
    <row r="5" spans="1:9" ht="20.100000000000001" customHeight="1" x14ac:dyDescent="0.2">
      <c r="A5" s="40"/>
      <c r="B5" s="42" t="s">
        <v>146</v>
      </c>
      <c r="C5" s="51" t="s">
        <v>183</v>
      </c>
      <c r="D5" s="40"/>
      <c r="E5" s="46" t="s">
        <v>147</v>
      </c>
      <c r="F5" s="52" t="s">
        <v>654</v>
      </c>
      <c r="G5" s="50"/>
      <c r="H5" s="40"/>
      <c r="I5" s="40"/>
    </row>
    <row r="6" spans="1:9" ht="20.100000000000001" customHeight="1" x14ac:dyDescent="0.2">
      <c r="A6" s="40"/>
      <c r="B6" s="42" t="s">
        <v>148</v>
      </c>
      <c r="C6" s="50"/>
      <c r="D6" s="40"/>
      <c r="E6" s="46" t="s">
        <v>149</v>
      </c>
      <c r="F6" s="52" t="s">
        <v>176</v>
      </c>
      <c r="G6" s="50"/>
      <c r="H6" s="40"/>
      <c r="I6" s="40"/>
    </row>
    <row r="7" spans="1:9" ht="26.25" customHeight="1" x14ac:dyDescent="0.2">
      <c r="B7" s="53"/>
      <c r="C7" s="53"/>
      <c r="D7" s="53"/>
      <c r="E7" s="54"/>
      <c r="F7" s="55"/>
      <c r="G7" s="56"/>
      <c r="H7" s="53"/>
      <c r="I7" s="53"/>
    </row>
    <row r="8" spans="1:9" s="65" customFormat="1" ht="17.100000000000001" customHeight="1" thickBot="1" x14ac:dyDescent="0.25">
      <c r="A8" s="57"/>
      <c r="B8" s="58" t="s">
        <v>150</v>
      </c>
      <c r="C8" s="59"/>
      <c r="D8" s="60" t="s">
        <v>151</v>
      </c>
      <c r="E8" s="61"/>
      <c r="F8" s="62"/>
      <c r="G8" s="62"/>
      <c r="H8" s="63"/>
      <c r="I8" s="64" t="s">
        <v>152</v>
      </c>
    </row>
    <row r="9" spans="1:9" s="66" customFormat="1" ht="17.100000000000001" customHeight="1" thickTop="1" x14ac:dyDescent="0.25">
      <c r="B9" s="67" t="s">
        <v>153</v>
      </c>
      <c r="C9" s="68" t="s">
        <v>154</v>
      </c>
      <c r="D9" s="69"/>
      <c r="E9" s="70"/>
      <c r="F9" s="71"/>
      <c r="G9" s="72"/>
      <c r="H9" s="73"/>
      <c r="I9" s="74"/>
    </row>
    <row r="10" spans="1:9" s="65" customFormat="1" ht="17.100000000000001" customHeight="1" x14ac:dyDescent="0.2">
      <c r="A10" s="57"/>
      <c r="B10" s="75"/>
      <c r="C10" s="69" t="s">
        <v>155</v>
      </c>
      <c r="D10" s="69"/>
      <c r="E10" s="76"/>
      <c r="F10" s="77"/>
      <c r="G10" s="78">
        <f>0.03*I21</f>
        <v>0</v>
      </c>
      <c r="H10" s="73"/>
      <c r="I10" s="74"/>
    </row>
    <row r="11" spans="1:9" s="66" customFormat="1" ht="15" x14ac:dyDescent="0.25">
      <c r="A11" s="79"/>
      <c r="B11" s="80"/>
      <c r="C11" s="68" t="s">
        <v>156</v>
      </c>
      <c r="D11" s="81"/>
      <c r="E11" s="76"/>
      <c r="F11" s="82"/>
      <c r="G11" s="83"/>
      <c r="H11" s="84"/>
      <c r="I11" s="85">
        <f>SUM(G10:G10)</f>
        <v>0</v>
      </c>
    </row>
    <row r="12" spans="1:9" s="65" customFormat="1" ht="27.75" customHeight="1" x14ac:dyDescent="0.2">
      <c r="A12" s="57"/>
      <c r="B12" s="75"/>
      <c r="C12" s="86"/>
      <c r="D12" s="86"/>
      <c r="E12" s="87"/>
      <c r="F12" s="88"/>
      <c r="G12" s="72"/>
      <c r="H12" s="89"/>
      <c r="I12" s="90"/>
    </row>
    <row r="13" spans="1:9" s="66" customFormat="1" ht="17.100000000000001" customHeight="1" x14ac:dyDescent="0.25">
      <c r="B13" s="67" t="s">
        <v>157</v>
      </c>
      <c r="C13" s="68" t="s">
        <v>158</v>
      </c>
      <c r="D13" s="69"/>
      <c r="E13" s="70"/>
      <c r="F13" s="71"/>
      <c r="G13" s="72"/>
      <c r="H13" s="73"/>
      <c r="I13" s="74"/>
    </row>
    <row r="14" spans="1:9" s="66" customFormat="1" x14ac:dyDescent="0.2">
      <c r="B14" s="91"/>
      <c r="C14" s="92" t="s">
        <v>3</v>
      </c>
      <c r="D14" s="93"/>
      <c r="E14" s="70"/>
      <c r="F14" s="94"/>
      <c r="G14" s="95">
        <f>Stavební!G164</f>
        <v>0</v>
      </c>
      <c r="H14" s="73"/>
      <c r="I14" s="74"/>
    </row>
    <row r="15" spans="1:9" s="66" customFormat="1" x14ac:dyDescent="0.2">
      <c r="B15" s="91"/>
      <c r="C15" s="92" t="s">
        <v>159</v>
      </c>
      <c r="D15" s="93"/>
      <c r="E15" s="70"/>
      <c r="F15" s="94"/>
      <c r="G15" s="95">
        <f>ZTI!G37</f>
        <v>0</v>
      </c>
      <c r="H15" s="73"/>
      <c r="I15" s="74"/>
    </row>
    <row r="16" spans="1:9" s="66" customFormat="1" x14ac:dyDescent="0.2">
      <c r="B16" s="91"/>
      <c r="C16" s="92" t="s">
        <v>160</v>
      </c>
      <c r="D16" s="93"/>
      <c r="E16" s="70"/>
      <c r="F16" s="94"/>
      <c r="G16" s="95">
        <f>Vytápění!G28</f>
        <v>0</v>
      </c>
      <c r="H16" s="73"/>
      <c r="I16" s="74"/>
    </row>
    <row r="17" spans="1:9" s="66" customFormat="1" x14ac:dyDescent="0.2">
      <c r="B17" s="91"/>
      <c r="C17" s="92" t="s">
        <v>391</v>
      </c>
      <c r="D17" s="93"/>
      <c r="E17" s="70"/>
      <c r="F17" s="94"/>
      <c r="G17" s="95">
        <f>Silnoproud!G102</f>
        <v>0</v>
      </c>
      <c r="H17" s="73"/>
      <c r="I17" s="74"/>
    </row>
    <row r="18" spans="1:9" s="66" customFormat="1" x14ac:dyDescent="0.2">
      <c r="B18" s="91"/>
      <c r="C18" s="92" t="s">
        <v>627</v>
      </c>
      <c r="D18" s="93"/>
      <c r="E18" s="70"/>
      <c r="F18" s="94"/>
      <c r="G18" s="95">
        <f>Slaboproud!G65</f>
        <v>0</v>
      </c>
      <c r="H18" s="73"/>
      <c r="I18" s="74"/>
    </row>
    <row r="19" spans="1:9" s="66" customFormat="1" x14ac:dyDescent="0.2">
      <c r="B19" s="91"/>
      <c r="C19" s="92" t="s">
        <v>652</v>
      </c>
      <c r="D19" s="93"/>
      <c r="E19" s="70"/>
      <c r="F19" s="94"/>
      <c r="G19" s="95">
        <f>'Vybavení - interiér'!G21</f>
        <v>0</v>
      </c>
      <c r="H19" s="73"/>
      <c r="I19" s="74"/>
    </row>
    <row r="20" spans="1:9" s="66" customFormat="1" x14ac:dyDescent="0.2">
      <c r="B20" s="91"/>
      <c r="C20" s="92" t="s">
        <v>653</v>
      </c>
      <c r="D20" s="93"/>
      <c r="E20" s="70"/>
      <c r="F20" s="94"/>
      <c r="G20" s="95">
        <f>'Vybavení - technologie'!G21</f>
        <v>0</v>
      </c>
      <c r="H20" s="73"/>
      <c r="I20" s="74"/>
    </row>
    <row r="21" spans="1:9" s="66" customFormat="1" ht="15" x14ac:dyDescent="0.25">
      <c r="A21" s="79"/>
      <c r="B21" s="80"/>
      <c r="C21" s="68" t="s">
        <v>161</v>
      </c>
      <c r="D21" s="81"/>
      <c r="E21" s="76"/>
      <c r="F21" s="82"/>
      <c r="G21" s="83"/>
      <c r="H21" s="84"/>
      <c r="I21" s="85">
        <f>SUM(G14:G20)</f>
        <v>0</v>
      </c>
    </row>
    <row r="22" spans="1:9" s="66" customFormat="1" ht="17.100000000000001" customHeight="1" thickBot="1" x14ac:dyDescent="0.25">
      <c r="B22" s="96"/>
      <c r="C22" s="69"/>
      <c r="D22" s="69"/>
      <c r="E22" s="97"/>
      <c r="F22" s="77"/>
      <c r="G22" s="98"/>
      <c r="H22" s="73"/>
      <c r="I22" s="74"/>
    </row>
    <row r="23" spans="1:9" s="65" customFormat="1" ht="21" customHeight="1" thickBot="1" x14ac:dyDescent="0.3">
      <c r="A23" s="99"/>
      <c r="B23" s="100"/>
      <c r="C23" s="101" t="s">
        <v>162</v>
      </c>
      <c r="D23" s="102"/>
      <c r="E23" s="103"/>
      <c r="F23" s="104"/>
      <c r="G23" s="105"/>
      <c r="H23" s="106"/>
      <c r="I23" s="107">
        <f>SUM(I9:I22)</f>
        <v>0</v>
      </c>
    </row>
    <row r="24" spans="1:9" s="65" customFormat="1" ht="17.100000000000001" customHeight="1" x14ac:dyDescent="0.2">
      <c r="A24" s="108"/>
      <c r="E24" s="109"/>
      <c r="F24" s="110"/>
      <c r="G24" s="110"/>
      <c r="H24" s="111"/>
      <c r="I24" s="112"/>
    </row>
    <row r="25" spans="1:9" s="65" customFormat="1" ht="18" customHeight="1" thickBot="1" x14ac:dyDescent="0.25">
      <c r="A25" s="108"/>
      <c r="B25" s="113" t="s">
        <v>163</v>
      </c>
      <c r="E25" s="109"/>
      <c r="F25" s="110"/>
      <c r="G25" s="110"/>
      <c r="H25" s="111"/>
      <c r="I25" s="112"/>
    </row>
    <row r="26" spans="1:9" s="65" customFormat="1" ht="24" customHeight="1" x14ac:dyDescent="0.2">
      <c r="A26" s="57"/>
      <c r="B26" s="157" t="s">
        <v>164</v>
      </c>
      <c r="C26" s="158"/>
      <c r="D26" s="158"/>
      <c r="E26" s="158"/>
      <c r="F26" s="158"/>
      <c r="G26" s="158"/>
      <c r="H26" s="158"/>
      <c r="I26" s="159"/>
    </row>
    <row r="27" spans="1:9" s="65" customFormat="1" ht="18" customHeight="1" x14ac:dyDescent="0.2">
      <c r="A27" s="108"/>
      <c r="B27" s="160" t="s">
        <v>165</v>
      </c>
      <c r="C27" s="161"/>
      <c r="D27" s="161"/>
      <c r="E27" s="161"/>
      <c r="F27" s="161"/>
      <c r="G27" s="161"/>
      <c r="H27" s="161"/>
      <c r="I27" s="162"/>
    </row>
    <row r="28" spans="1:9" s="65" customFormat="1" ht="42" customHeight="1" x14ac:dyDescent="0.2">
      <c r="A28" s="57"/>
      <c r="B28" s="160" t="s">
        <v>166</v>
      </c>
      <c r="C28" s="161"/>
      <c r="D28" s="161"/>
      <c r="E28" s="161"/>
      <c r="F28" s="161"/>
      <c r="G28" s="161"/>
      <c r="H28" s="161"/>
      <c r="I28" s="162"/>
    </row>
    <row r="29" spans="1:9" s="65" customFormat="1" ht="65.25" customHeight="1" x14ac:dyDescent="0.2">
      <c r="A29" s="108"/>
      <c r="B29" s="160" t="s">
        <v>167</v>
      </c>
      <c r="C29" s="161"/>
      <c r="D29" s="161"/>
      <c r="E29" s="161"/>
      <c r="F29" s="161"/>
      <c r="G29" s="161"/>
      <c r="H29" s="161"/>
      <c r="I29" s="162"/>
    </row>
    <row r="30" spans="1:9" s="65" customFormat="1" ht="42" customHeight="1" x14ac:dyDescent="0.2">
      <c r="A30" s="108"/>
      <c r="B30" s="160" t="s">
        <v>168</v>
      </c>
      <c r="C30" s="161"/>
      <c r="D30" s="161"/>
      <c r="E30" s="161"/>
      <c r="F30" s="161"/>
      <c r="G30" s="161"/>
      <c r="H30" s="161"/>
      <c r="I30" s="162"/>
    </row>
    <row r="31" spans="1:9" s="65" customFormat="1" ht="42" customHeight="1" x14ac:dyDescent="0.2">
      <c r="A31" s="108"/>
      <c r="B31" s="160" t="s">
        <v>169</v>
      </c>
      <c r="C31" s="161"/>
      <c r="D31" s="161"/>
      <c r="E31" s="161"/>
      <c r="F31" s="161"/>
      <c r="G31" s="161"/>
      <c r="H31" s="161"/>
      <c r="I31" s="162"/>
    </row>
    <row r="32" spans="1:9" s="65" customFormat="1" ht="42" customHeight="1" x14ac:dyDescent="0.2">
      <c r="A32" s="108"/>
      <c r="B32" s="160" t="s">
        <v>170</v>
      </c>
      <c r="C32" s="161"/>
      <c r="D32" s="161"/>
      <c r="E32" s="161"/>
      <c r="F32" s="161"/>
      <c r="G32" s="161"/>
      <c r="H32" s="161"/>
      <c r="I32" s="162"/>
    </row>
    <row r="33" spans="1:9" s="65" customFormat="1" ht="42" customHeight="1" x14ac:dyDescent="0.2">
      <c r="A33" s="108"/>
      <c r="B33" s="160" t="s">
        <v>171</v>
      </c>
      <c r="C33" s="161"/>
      <c r="D33" s="161"/>
      <c r="E33" s="161"/>
      <c r="F33" s="161"/>
      <c r="G33" s="161"/>
      <c r="H33" s="161"/>
      <c r="I33" s="162"/>
    </row>
    <row r="34" spans="1:9" s="65" customFormat="1" ht="99" customHeight="1" x14ac:dyDescent="0.2">
      <c r="A34" s="108"/>
      <c r="B34" s="160" t="s">
        <v>172</v>
      </c>
      <c r="C34" s="161"/>
      <c r="D34" s="161"/>
      <c r="E34" s="161"/>
      <c r="F34" s="161"/>
      <c r="G34" s="161"/>
      <c r="H34" s="161"/>
      <c r="I34" s="162"/>
    </row>
    <row r="35" spans="1:9" s="65" customFormat="1" ht="19.5" customHeight="1" x14ac:dyDescent="0.2">
      <c r="A35" s="108"/>
      <c r="B35" s="160" t="s">
        <v>173</v>
      </c>
      <c r="C35" s="161"/>
      <c r="D35" s="161"/>
      <c r="E35" s="161"/>
      <c r="F35" s="161"/>
      <c r="G35" s="161"/>
      <c r="H35" s="161"/>
      <c r="I35" s="162"/>
    </row>
    <row r="36" spans="1:9" s="65" customFormat="1" ht="26.25" customHeight="1" x14ac:dyDescent="0.2">
      <c r="A36" s="108"/>
      <c r="B36" s="160" t="s">
        <v>174</v>
      </c>
      <c r="C36" s="161"/>
      <c r="D36" s="161"/>
      <c r="E36" s="161"/>
      <c r="F36" s="161"/>
      <c r="G36" s="161"/>
      <c r="H36" s="161"/>
      <c r="I36" s="162"/>
    </row>
    <row r="37" spans="1:9" s="65" customFormat="1" ht="51.75" customHeight="1" thickBot="1" x14ac:dyDescent="0.25">
      <c r="A37" s="108"/>
      <c r="B37" s="154" t="s">
        <v>175</v>
      </c>
      <c r="C37" s="155"/>
      <c r="D37" s="155"/>
      <c r="E37" s="155"/>
      <c r="F37" s="155"/>
      <c r="G37" s="155"/>
      <c r="H37" s="155"/>
      <c r="I37" s="156"/>
    </row>
  </sheetData>
  <sheetProtection selectLockedCells="1" selectUnlockedCells="1"/>
  <mergeCells count="12">
    <mergeCell ref="B37:I37"/>
    <mergeCell ref="B26:I26"/>
    <mergeCell ref="B27:I27"/>
    <mergeCell ref="B28:I28"/>
    <mergeCell ref="B29:I29"/>
    <mergeCell ref="B30:I30"/>
    <mergeCell ref="B31:I31"/>
    <mergeCell ref="B32:I32"/>
    <mergeCell ref="B33:I33"/>
    <mergeCell ref="B34:I34"/>
    <mergeCell ref="B35:I35"/>
    <mergeCell ref="B36:I36"/>
  </mergeCells>
  <pageMargins left="0.78740157480314965" right="0.78740157480314965" top="0.98425196850393704" bottom="0.98425196850393704" header="0.51181102362204722" footer="0.51181102362204722"/>
  <pageSetup paperSize="9" scale="84" firstPageNumber="0" fitToHeight="0" orientation="portrait" r:id="rId1"/>
  <headerFooter alignWithMargins="0">
    <oddFooter>&amp;C&amp;"Arial CE,Obyčejné"&amp;P z &amp;N</oddFooter>
  </headerFooter>
  <rowBreaks count="1" manualBreakCount="1">
    <brk id="24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73"/>
  <sheetViews>
    <sheetView showGridLines="0" view="pageBreakPreview" zoomScaleNormal="120" zoomScaleSheetLayoutView="100" workbookViewId="0">
      <pane ySplit="8" topLeftCell="A9" activePane="bottomLeft" state="frozen"/>
      <selection activeCell="G16" sqref="G16"/>
      <selection pane="bottomLeft" activeCell="A10" sqref="A10"/>
    </sheetView>
  </sheetViews>
  <sheetFormatPr defaultColWidth="9.140625" defaultRowHeight="12.75" x14ac:dyDescent="0.2"/>
  <cols>
    <col min="1" max="1" width="6.28515625" style="28" customWidth="1"/>
    <col min="2" max="2" width="9.42578125" style="28" bestFit="1" customWidth="1"/>
    <col min="3" max="3" width="55.42578125" style="28" customWidth="1"/>
    <col min="4" max="4" width="4.85546875" style="28" bestFit="1" customWidth="1"/>
    <col min="5" max="5" width="8.5703125" style="28" customWidth="1"/>
    <col min="6" max="6" width="9.7109375" style="29" customWidth="1"/>
    <col min="7" max="7" width="10.85546875" style="29" customWidth="1"/>
    <col min="8" max="8" width="9.140625" style="28"/>
    <col min="9" max="9" width="78.42578125" style="28" bestFit="1" customWidth="1"/>
    <col min="10" max="16384" width="9.140625" style="28"/>
  </cols>
  <sheetData>
    <row r="1" spans="1:9" s="4" customFormat="1" ht="21" customHeight="1" x14ac:dyDescent="0.25">
      <c r="A1" s="1" t="s">
        <v>733</v>
      </c>
      <c r="B1" s="2"/>
      <c r="C1" s="2"/>
      <c r="D1" s="3"/>
      <c r="E1" s="2"/>
      <c r="F1" s="2"/>
      <c r="G1" s="2"/>
    </row>
    <row r="2" spans="1:9" s="4" customFormat="1" ht="14.25" customHeight="1" x14ac:dyDescent="0.2">
      <c r="A2" s="5" t="s">
        <v>0</v>
      </c>
      <c r="B2" s="6" t="s">
        <v>182</v>
      </c>
      <c r="C2" s="7"/>
      <c r="D2" s="8"/>
      <c r="E2" s="7" t="s">
        <v>1</v>
      </c>
      <c r="F2" s="2" t="s">
        <v>183</v>
      </c>
      <c r="G2" s="2"/>
    </row>
    <row r="3" spans="1:9" s="4" customFormat="1" ht="13.5" customHeight="1" x14ac:dyDescent="0.2">
      <c r="A3" s="9" t="s">
        <v>2</v>
      </c>
      <c r="B3" s="10" t="s">
        <v>3</v>
      </c>
      <c r="C3" s="7"/>
      <c r="D3" s="8"/>
      <c r="E3" s="7" t="s">
        <v>4</v>
      </c>
      <c r="F3" s="2"/>
      <c r="G3" s="2"/>
    </row>
    <row r="4" spans="1:9" s="4" customFormat="1" ht="14.25" customHeight="1" x14ac:dyDescent="0.2">
      <c r="A4" s="9"/>
      <c r="B4" s="10"/>
      <c r="C4" s="7"/>
      <c r="D4" s="8"/>
      <c r="E4" s="7" t="s">
        <v>5</v>
      </c>
      <c r="F4" s="11">
        <v>42675</v>
      </c>
      <c r="G4" s="2"/>
    </row>
    <row r="5" spans="1:9" s="4" customFormat="1" ht="7.5" customHeight="1" thickBot="1" x14ac:dyDescent="0.25">
      <c r="A5" s="2"/>
      <c r="B5" s="2"/>
      <c r="C5" s="2"/>
      <c r="D5" s="3"/>
      <c r="E5" s="2"/>
      <c r="F5" s="2"/>
      <c r="G5" s="2"/>
    </row>
    <row r="6" spans="1:9" s="4" customFormat="1" ht="24.75" customHeight="1" thickBot="1" x14ac:dyDescent="0.25">
      <c r="A6" s="12" t="s">
        <v>6</v>
      </c>
      <c r="B6" s="12" t="s">
        <v>7</v>
      </c>
      <c r="C6" s="12" t="s">
        <v>8</v>
      </c>
      <c r="D6" s="12" t="s">
        <v>9</v>
      </c>
      <c r="E6" s="12" t="s">
        <v>10</v>
      </c>
      <c r="F6" s="12" t="s">
        <v>11</v>
      </c>
      <c r="G6" s="12" t="s">
        <v>12</v>
      </c>
    </row>
    <row r="7" spans="1:9" s="4" customFormat="1" ht="12.75" customHeight="1" thickBot="1" x14ac:dyDescent="0.25">
      <c r="A7" s="12" t="s">
        <v>13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</row>
    <row r="8" spans="1:9" s="4" customFormat="1" ht="5.25" customHeight="1" x14ac:dyDescent="0.2">
      <c r="A8" s="2"/>
      <c r="B8" s="2"/>
      <c r="C8" s="2"/>
      <c r="D8" s="3"/>
      <c r="E8" s="2"/>
      <c r="F8" s="2"/>
      <c r="G8" s="2"/>
    </row>
    <row r="9" spans="1:9" s="18" customFormat="1" ht="21" customHeight="1" collapsed="1" x14ac:dyDescent="0.2">
      <c r="A9" s="13"/>
      <c r="B9" s="14" t="s">
        <v>55</v>
      </c>
      <c r="C9" s="15" t="s">
        <v>56</v>
      </c>
      <c r="D9" s="15"/>
      <c r="E9" s="16"/>
      <c r="F9" s="27"/>
      <c r="G9" s="17">
        <f>SUBTOTAL(9,G10:G24)</f>
        <v>0</v>
      </c>
    </row>
    <row r="10" spans="1:9" s="26" customFormat="1" ht="11.25" x14ac:dyDescent="0.2">
      <c r="A10" s="19">
        <v>1</v>
      </c>
      <c r="B10" s="20" t="s">
        <v>57</v>
      </c>
      <c r="C10" s="21" t="s">
        <v>58</v>
      </c>
      <c r="D10" s="22" t="s">
        <v>18</v>
      </c>
      <c r="E10" s="23">
        <v>10.190999999999999</v>
      </c>
      <c r="F10" s="24"/>
      <c r="G10" s="25">
        <f t="shared" ref="G10" si="0">E10*F10</f>
        <v>0</v>
      </c>
      <c r="I10" s="138"/>
    </row>
    <row r="11" spans="1:9" s="26" customFormat="1" ht="11.25" x14ac:dyDescent="0.2">
      <c r="A11" s="19">
        <f>MAX(A7:A10)+1</f>
        <v>2</v>
      </c>
      <c r="B11" s="20" t="s">
        <v>61</v>
      </c>
      <c r="C11" s="21" t="s">
        <v>62</v>
      </c>
      <c r="D11" s="22" t="s">
        <v>18</v>
      </c>
      <c r="E11" s="23">
        <v>10.870400000000002</v>
      </c>
      <c r="F11" s="24"/>
      <c r="G11" s="25">
        <f t="shared" ref="G11:G65" si="1">E11*F11</f>
        <v>0</v>
      </c>
      <c r="I11" s="138"/>
    </row>
    <row r="12" spans="1:9" s="26" customFormat="1" ht="11.25" x14ac:dyDescent="0.2">
      <c r="A12" s="19">
        <f t="shared" ref="A12:A24" si="2">MAX(A8:A11)+1</f>
        <v>3</v>
      </c>
      <c r="B12" s="20" t="s">
        <v>184</v>
      </c>
      <c r="C12" s="21" t="s">
        <v>185</v>
      </c>
      <c r="D12" s="22" t="s">
        <v>18</v>
      </c>
      <c r="E12" s="23">
        <v>2.7176000000000005</v>
      </c>
      <c r="F12" s="24"/>
      <c r="G12" s="25">
        <f t="shared" si="1"/>
        <v>0</v>
      </c>
      <c r="I12" s="138"/>
    </row>
    <row r="13" spans="1:9" s="26" customFormat="1" ht="11.25" x14ac:dyDescent="0.2">
      <c r="A13" s="19">
        <f t="shared" si="2"/>
        <v>4</v>
      </c>
      <c r="B13" s="20" t="s">
        <v>59</v>
      </c>
      <c r="C13" s="21" t="s">
        <v>60</v>
      </c>
      <c r="D13" s="22" t="s">
        <v>18</v>
      </c>
      <c r="E13" s="23">
        <v>3.3209999999999997</v>
      </c>
      <c r="F13" s="24"/>
      <c r="G13" s="25">
        <f t="shared" si="1"/>
        <v>0</v>
      </c>
      <c r="I13" s="138"/>
    </row>
    <row r="14" spans="1:9" s="26" customFormat="1" ht="22.5" x14ac:dyDescent="0.2">
      <c r="A14" s="19">
        <f t="shared" si="2"/>
        <v>5</v>
      </c>
      <c r="B14" s="20" t="s">
        <v>186</v>
      </c>
      <c r="C14" s="21" t="s">
        <v>187</v>
      </c>
      <c r="D14" s="22" t="s">
        <v>18</v>
      </c>
      <c r="E14" s="23">
        <v>3.3209999999999997</v>
      </c>
      <c r="F14" s="24"/>
      <c r="G14" s="25">
        <f t="shared" si="1"/>
        <v>0</v>
      </c>
      <c r="I14" s="138"/>
    </row>
    <row r="15" spans="1:9" s="26" customFormat="1" ht="11.25" x14ac:dyDescent="0.2">
      <c r="A15" s="19">
        <f t="shared" si="2"/>
        <v>6</v>
      </c>
      <c r="B15" s="20" t="s">
        <v>188</v>
      </c>
      <c r="C15" s="21" t="s">
        <v>189</v>
      </c>
      <c r="D15" s="22" t="s">
        <v>18</v>
      </c>
      <c r="E15" s="23">
        <v>5.88</v>
      </c>
      <c r="F15" s="24"/>
      <c r="G15" s="25">
        <f t="shared" si="1"/>
        <v>0</v>
      </c>
      <c r="I15" s="138"/>
    </row>
    <row r="16" spans="1:9" s="26" customFormat="1" ht="22.5" x14ac:dyDescent="0.2">
      <c r="A16" s="19">
        <f t="shared" si="2"/>
        <v>7</v>
      </c>
      <c r="B16" s="20" t="s">
        <v>190</v>
      </c>
      <c r="C16" s="21" t="s">
        <v>191</v>
      </c>
      <c r="D16" s="22" t="s">
        <v>18</v>
      </c>
      <c r="E16" s="23">
        <v>0.90999999999999992</v>
      </c>
      <c r="F16" s="24"/>
      <c r="G16" s="25">
        <f t="shared" si="1"/>
        <v>0</v>
      </c>
      <c r="I16" s="138"/>
    </row>
    <row r="17" spans="1:9" s="26" customFormat="1" ht="11.25" x14ac:dyDescent="0.2">
      <c r="A17" s="19">
        <f t="shared" si="2"/>
        <v>8</v>
      </c>
      <c r="B17" s="20" t="s">
        <v>63</v>
      </c>
      <c r="C17" s="21" t="s">
        <v>64</v>
      </c>
      <c r="D17" s="22" t="s">
        <v>18</v>
      </c>
      <c r="E17" s="23">
        <v>11.122</v>
      </c>
      <c r="F17" s="24"/>
      <c r="G17" s="25">
        <f t="shared" si="1"/>
        <v>0</v>
      </c>
      <c r="I17" s="138"/>
    </row>
    <row r="18" spans="1:9" s="26" customFormat="1" ht="22.5" x14ac:dyDescent="0.2">
      <c r="A18" s="19">
        <f t="shared" si="2"/>
        <v>9</v>
      </c>
      <c r="B18" s="20" t="s">
        <v>65</v>
      </c>
      <c r="C18" s="21" t="s">
        <v>66</v>
      </c>
      <c r="D18" s="22" t="s">
        <v>18</v>
      </c>
      <c r="E18" s="23">
        <v>111.22</v>
      </c>
      <c r="F18" s="24"/>
      <c r="G18" s="25">
        <f t="shared" si="1"/>
        <v>0</v>
      </c>
      <c r="I18" s="138"/>
    </row>
    <row r="19" spans="1:9" s="26" customFormat="1" ht="11.25" x14ac:dyDescent="0.2">
      <c r="A19" s="19">
        <f t="shared" si="2"/>
        <v>10</v>
      </c>
      <c r="B19" s="20" t="s">
        <v>67</v>
      </c>
      <c r="C19" s="21" t="s">
        <v>192</v>
      </c>
      <c r="D19" s="22" t="s">
        <v>18</v>
      </c>
      <c r="E19" s="23">
        <v>27.02</v>
      </c>
      <c r="F19" s="24"/>
      <c r="G19" s="25">
        <f t="shared" ref="G19:G23" si="3">E19*F19</f>
        <v>0</v>
      </c>
      <c r="I19" s="138"/>
    </row>
    <row r="20" spans="1:9" s="26" customFormat="1" ht="11.25" x14ac:dyDescent="0.2">
      <c r="A20" s="19">
        <f t="shared" si="2"/>
        <v>11</v>
      </c>
      <c r="B20" s="20" t="s">
        <v>68</v>
      </c>
      <c r="C20" s="21" t="s">
        <v>69</v>
      </c>
      <c r="D20" s="22" t="s">
        <v>18</v>
      </c>
      <c r="E20" s="23">
        <v>11.122</v>
      </c>
      <c r="F20" s="24"/>
      <c r="G20" s="25">
        <f t="shared" si="3"/>
        <v>0</v>
      </c>
      <c r="I20" s="138"/>
    </row>
    <row r="21" spans="1:9" s="26" customFormat="1" ht="11.25" x14ac:dyDescent="0.2">
      <c r="A21" s="19">
        <f t="shared" si="2"/>
        <v>12</v>
      </c>
      <c r="B21" s="20" t="s">
        <v>70</v>
      </c>
      <c r="C21" s="21" t="s">
        <v>71</v>
      </c>
      <c r="D21" s="22" t="s">
        <v>18</v>
      </c>
      <c r="E21" s="23">
        <v>31.795999999999999</v>
      </c>
      <c r="F21" s="24"/>
      <c r="G21" s="25">
        <f t="shared" si="3"/>
        <v>0</v>
      </c>
      <c r="I21" s="138"/>
    </row>
    <row r="22" spans="1:9" s="26" customFormat="1" ht="11.25" x14ac:dyDescent="0.2">
      <c r="A22" s="19">
        <f t="shared" si="2"/>
        <v>13</v>
      </c>
      <c r="B22" s="20" t="s">
        <v>72</v>
      </c>
      <c r="C22" s="21" t="s">
        <v>73</v>
      </c>
      <c r="D22" s="22" t="s">
        <v>18</v>
      </c>
      <c r="E22" s="23">
        <v>15.898</v>
      </c>
      <c r="F22" s="24"/>
      <c r="G22" s="25">
        <f t="shared" si="3"/>
        <v>0</v>
      </c>
      <c r="I22" s="138"/>
    </row>
    <row r="23" spans="1:9" s="26" customFormat="1" ht="11.25" x14ac:dyDescent="0.2">
      <c r="A23" s="19">
        <f t="shared" si="2"/>
        <v>14</v>
      </c>
      <c r="B23" s="20" t="s">
        <v>74</v>
      </c>
      <c r="C23" s="21" t="s">
        <v>75</v>
      </c>
      <c r="D23" s="22" t="s">
        <v>18</v>
      </c>
      <c r="E23" s="23">
        <v>15.898</v>
      </c>
      <c r="F23" s="24"/>
      <c r="G23" s="25">
        <f t="shared" si="3"/>
        <v>0</v>
      </c>
      <c r="I23" s="138"/>
    </row>
    <row r="24" spans="1:9" s="26" customFormat="1" ht="22.5" x14ac:dyDescent="0.2">
      <c r="A24" s="19">
        <f t="shared" si="2"/>
        <v>15</v>
      </c>
      <c r="B24" s="20" t="s">
        <v>193</v>
      </c>
      <c r="C24" s="21" t="s">
        <v>194</v>
      </c>
      <c r="D24" s="22" t="s">
        <v>17</v>
      </c>
      <c r="E24" s="23">
        <v>67.94</v>
      </c>
      <c r="F24" s="24"/>
      <c r="G24" s="25">
        <f t="shared" si="1"/>
        <v>0</v>
      </c>
      <c r="I24" s="138"/>
    </row>
    <row r="25" spans="1:9" s="18" customFormat="1" ht="21" customHeight="1" collapsed="1" x14ac:dyDescent="0.2">
      <c r="A25" s="13"/>
      <c r="B25" s="14" t="s">
        <v>76</v>
      </c>
      <c r="C25" s="15" t="s">
        <v>77</v>
      </c>
      <c r="D25" s="15"/>
      <c r="E25" s="167"/>
      <c r="F25" s="27"/>
      <c r="G25" s="17">
        <f>SUBTOTAL(9,G26:G38)</f>
        <v>0</v>
      </c>
      <c r="I25" s="139"/>
    </row>
    <row r="26" spans="1:9" s="26" customFormat="1" ht="11.25" x14ac:dyDescent="0.2">
      <c r="A26" s="19">
        <f t="shared" ref="A26:A38" si="4">MAX(A22:A25)+1</f>
        <v>16</v>
      </c>
      <c r="B26" s="20" t="s">
        <v>78</v>
      </c>
      <c r="C26" s="21" t="s">
        <v>79</v>
      </c>
      <c r="D26" s="22" t="s">
        <v>18</v>
      </c>
      <c r="E26" s="23">
        <v>13.588000000000001</v>
      </c>
      <c r="F26" s="24"/>
      <c r="G26" s="25">
        <f t="shared" si="1"/>
        <v>0</v>
      </c>
      <c r="I26" s="138"/>
    </row>
    <row r="27" spans="1:9" s="26" customFormat="1" ht="11.25" x14ac:dyDescent="0.2">
      <c r="A27" s="19">
        <f t="shared" si="4"/>
        <v>17</v>
      </c>
      <c r="B27" s="20" t="s">
        <v>80</v>
      </c>
      <c r="C27" s="21" t="s">
        <v>195</v>
      </c>
      <c r="D27" s="22" t="s">
        <v>19</v>
      </c>
      <c r="E27" s="23">
        <v>85</v>
      </c>
      <c r="F27" s="24"/>
      <c r="G27" s="25">
        <f t="shared" si="1"/>
        <v>0</v>
      </c>
      <c r="I27" s="138"/>
    </row>
    <row r="28" spans="1:9" s="26" customFormat="1" ht="11.25" x14ac:dyDescent="0.2">
      <c r="A28" s="19">
        <f t="shared" si="4"/>
        <v>18</v>
      </c>
      <c r="B28" s="20" t="s">
        <v>81</v>
      </c>
      <c r="C28" s="21" t="s">
        <v>196</v>
      </c>
      <c r="D28" s="22" t="s">
        <v>14</v>
      </c>
      <c r="E28" s="23">
        <v>6</v>
      </c>
      <c r="F28" s="24"/>
      <c r="G28" s="25">
        <f t="shared" si="1"/>
        <v>0</v>
      </c>
      <c r="I28" s="138"/>
    </row>
    <row r="29" spans="1:9" s="26" customFormat="1" ht="11.25" x14ac:dyDescent="0.2">
      <c r="A29" s="19">
        <f t="shared" si="4"/>
        <v>19</v>
      </c>
      <c r="B29" s="20" t="s">
        <v>197</v>
      </c>
      <c r="C29" s="21" t="s">
        <v>198</v>
      </c>
      <c r="D29" s="22" t="s">
        <v>19</v>
      </c>
      <c r="E29" s="23">
        <v>85</v>
      </c>
      <c r="F29" s="24"/>
      <c r="G29" s="25">
        <f t="shared" si="1"/>
        <v>0</v>
      </c>
      <c r="I29" s="138"/>
    </row>
    <row r="30" spans="1:9" s="26" customFormat="1" ht="11.25" x14ac:dyDescent="0.2">
      <c r="A30" s="19">
        <f t="shared" si="4"/>
        <v>20</v>
      </c>
      <c r="B30" s="20" t="s">
        <v>199</v>
      </c>
      <c r="C30" s="21" t="s">
        <v>200</v>
      </c>
      <c r="D30" s="22" t="s">
        <v>18</v>
      </c>
      <c r="E30" s="23">
        <v>3.84</v>
      </c>
      <c r="F30" s="24"/>
      <c r="G30" s="25">
        <f t="shared" si="1"/>
        <v>0</v>
      </c>
      <c r="I30" s="138"/>
    </row>
    <row r="31" spans="1:9" s="26" customFormat="1" ht="11.25" x14ac:dyDescent="0.2">
      <c r="A31" s="19">
        <f t="shared" si="4"/>
        <v>21</v>
      </c>
      <c r="B31" s="20" t="s">
        <v>82</v>
      </c>
      <c r="C31" s="21" t="s">
        <v>83</v>
      </c>
      <c r="D31" s="22" t="s">
        <v>18</v>
      </c>
      <c r="E31" s="23">
        <v>13.003799999999998</v>
      </c>
      <c r="F31" s="24"/>
      <c r="G31" s="25">
        <f t="shared" si="1"/>
        <v>0</v>
      </c>
      <c r="I31" s="138"/>
    </row>
    <row r="32" spans="1:9" s="26" customFormat="1" ht="11.25" x14ac:dyDescent="0.2">
      <c r="A32" s="19">
        <f t="shared" si="4"/>
        <v>22</v>
      </c>
      <c r="B32" s="20" t="s">
        <v>84</v>
      </c>
      <c r="C32" s="21" t="s">
        <v>85</v>
      </c>
      <c r="D32" s="22" t="s">
        <v>17</v>
      </c>
      <c r="E32" s="23">
        <v>6.7129999999999992</v>
      </c>
      <c r="F32" s="24"/>
      <c r="G32" s="25">
        <f t="shared" si="1"/>
        <v>0</v>
      </c>
      <c r="I32" s="138"/>
    </row>
    <row r="33" spans="1:9" s="26" customFormat="1" ht="11.25" x14ac:dyDescent="0.2">
      <c r="A33" s="19">
        <f t="shared" si="4"/>
        <v>23</v>
      </c>
      <c r="B33" s="20" t="s">
        <v>86</v>
      </c>
      <c r="C33" s="21" t="s">
        <v>87</v>
      </c>
      <c r="D33" s="22" t="s">
        <v>17</v>
      </c>
      <c r="E33" s="23">
        <v>6.7130000000000001</v>
      </c>
      <c r="F33" s="24"/>
      <c r="G33" s="25">
        <f t="shared" si="1"/>
        <v>0</v>
      </c>
      <c r="I33" s="138"/>
    </row>
    <row r="34" spans="1:9" s="26" customFormat="1" ht="11.25" x14ac:dyDescent="0.2">
      <c r="A34" s="19">
        <f t="shared" si="4"/>
        <v>24</v>
      </c>
      <c r="B34" s="20" t="s">
        <v>88</v>
      </c>
      <c r="C34" s="21" t="s">
        <v>89</v>
      </c>
      <c r="D34" s="22" t="s">
        <v>24</v>
      </c>
      <c r="E34" s="23">
        <v>0.37562587999999991</v>
      </c>
      <c r="F34" s="24"/>
      <c r="G34" s="25">
        <f t="shared" si="1"/>
        <v>0</v>
      </c>
      <c r="I34" s="138"/>
    </row>
    <row r="35" spans="1:9" s="26" customFormat="1" ht="22.5" x14ac:dyDescent="0.2">
      <c r="A35" s="19">
        <f t="shared" si="4"/>
        <v>25</v>
      </c>
      <c r="B35" s="20" t="s">
        <v>90</v>
      </c>
      <c r="C35" s="21" t="s">
        <v>91</v>
      </c>
      <c r="D35" s="22" t="s">
        <v>17</v>
      </c>
      <c r="E35" s="23">
        <v>24.23</v>
      </c>
      <c r="F35" s="24"/>
      <c r="G35" s="25">
        <f t="shared" si="1"/>
        <v>0</v>
      </c>
      <c r="I35" s="138"/>
    </row>
    <row r="36" spans="1:9" s="26" customFormat="1" ht="22.5" x14ac:dyDescent="0.2">
      <c r="A36" s="19">
        <f t="shared" si="4"/>
        <v>26</v>
      </c>
      <c r="B36" s="20" t="s">
        <v>201</v>
      </c>
      <c r="C36" s="21" t="s">
        <v>202</v>
      </c>
      <c r="D36" s="22" t="s">
        <v>17</v>
      </c>
      <c r="E36" s="23">
        <v>6.72</v>
      </c>
      <c r="F36" s="24"/>
      <c r="G36" s="25">
        <f t="shared" si="1"/>
        <v>0</v>
      </c>
      <c r="I36" s="138"/>
    </row>
    <row r="37" spans="1:9" s="26" customFormat="1" ht="11.25" x14ac:dyDescent="0.2">
      <c r="A37" s="19">
        <f t="shared" si="4"/>
        <v>27</v>
      </c>
      <c r="B37" s="20" t="s">
        <v>92</v>
      </c>
      <c r="C37" s="21" t="s">
        <v>93</v>
      </c>
      <c r="D37" s="22" t="s">
        <v>24</v>
      </c>
      <c r="E37" s="23">
        <v>0.59832000000000007</v>
      </c>
      <c r="F37" s="24"/>
      <c r="G37" s="25">
        <f t="shared" si="1"/>
        <v>0</v>
      </c>
      <c r="I37" s="138"/>
    </row>
    <row r="38" spans="1:9" s="26" customFormat="1" ht="22.5" x14ac:dyDescent="0.2">
      <c r="A38" s="19">
        <f t="shared" si="4"/>
        <v>28</v>
      </c>
      <c r="B38" s="20" t="s">
        <v>203</v>
      </c>
      <c r="C38" s="21" t="s">
        <v>204</v>
      </c>
      <c r="D38" s="22" t="s">
        <v>14</v>
      </c>
      <c r="E38" s="23">
        <v>2</v>
      </c>
      <c r="F38" s="24"/>
      <c r="G38" s="25">
        <f t="shared" si="1"/>
        <v>0</v>
      </c>
      <c r="I38" s="138"/>
    </row>
    <row r="39" spans="1:9" s="18" customFormat="1" ht="21" customHeight="1" collapsed="1" x14ac:dyDescent="0.2">
      <c r="A39" s="13"/>
      <c r="B39" s="14" t="s">
        <v>32</v>
      </c>
      <c r="C39" s="15" t="s">
        <v>33</v>
      </c>
      <c r="D39" s="15"/>
      <c r="E39" s="167"/>
      <c r="F39" s="27"/>
      <c r="G39" s="17">
        <f>SUBTOTAL(9,G40:G49)</f>
        <v>0</v>
      </c>
      <c r="I39" s="139"/>
    </row>
    <row r="40" spans="1:9" s="26" customFormat="1" ht="11.25" x14ac:dyDescent="0.2">
      <c r="A40" s="19">
        <f t="shared" ref="A40:A49" si="5">MAX(A36:A39)+1</f>
        <v>29</v>
      </c>
      <c r="B40" s="20" t="s">
        <v>205</v>
      </c>
      <c r="C40" s="21" t="s">
        <v>206</v>
      </c>
      <c r="D40" s="22" t="s">
        <v>17</v>
      </c>
      <c r="E40" s="23">
        <v>54.718000000000011</v>
      </c>
      <c r="F40" s="24"/>
      <c r="G40" s="25">
        <f t="shared" si="1"/>
        <v>0</v>
      </c>
      <c r="I40" s="140"/>
    </row>
    <row r="41" spans="1:9" s="26" customFormat="1" ht="22.5" x14ac:dyDescent="0.2">
      <c r="A41" s="19">
        <f t="shared" si="5"/>
        <v>30</v>
      </c>
      <c r="B41" s="20" t="s">
        <v>207</v>
      </c>
      <c r="C41" s="21" t="s">
        <v>208</v>
      </c>
      <c r="D41" s="22" t="s">
        <v>18</v>
      </c>
      <c r="E41" s="23">
        <v>6.3764399999999997</v>
      </c>
      <c r="F41" s="24"/>
      <c r="G41" s="25">
        <f t="shared" si="1"/>
        <v>0</v>
      </c>
      <c r="I41" s="138"/>
    </row>
    <row r="42" spans="1:9" s="26" customFormat="1" ht="11.25" x14ac:dyDescent="0.2">
      <c r="A42" s="19">
        <f t="shared" si="5"/>
        <v>31</v>
      </c>
      <c r="B42" s="20" t="s">
        <v>209</v>
      </c>
      <c r="C42" s="21" t="s">
        <v>210</v>
      </c>
      <c r="D42" s="22" t="s">
        <v>17</v>
      </c>
      <c r="E42" s="23">
        <v>12.862</v>
      </c>
      <c r="F42" s="24"/>
      <c r="G42" s="25">
        <f t="shared" si="1"/>
        <v>0</v>
      </c>
      <c r="I42" s="138"/>
    </row>
    <row r="43" spans="1:9" s="26" customFormat="1" ht="11.25" x14ac:dyDescent="0.2">
      <c r="A43" s="19">
        <f t="shared" si="5"/>
        <v>32</v>
      </c>
      <c r="B43" s="20" t="s">
        <v>211</v>
      </c>
      <c r="C43" s="21" t="s">
        <v>212</v>
      </c>
      <c r="D43" s="22" t="s">
        <v>18</v>
      </c>
      <c r="E43" s="23">
        <v>0.26880000000000004</v>
      </c>
      <c r="F43" s="24"/>
      <c r="G43" s="25">
        <f t="shared" si="1"/>
        <v>0</v>
      </c>
      <c r="I43" s="138"/>
    </row>
    <row r="44" spans="1:9" s="26" customFormat="1" ht="11.25" x14ac:dyDescent="0.2">
      <c r="A44" s="19">
        <f t="shared" si="5"/>
        <v>33</v>
      </c>
      <c r="B44" s="20" t="s">
        <v>213</v>
      </c>
      <c r="C44" s="21" t="s">
        <v>214</v>
      </c>
      <c r="D44" s="22" t="s">
        <v>17</v>
      </c>
      <c r="E44" s="23">
        <v>2.8160000000000003</v>
      </c>
      <c r="F44" s="24"/>
      <c r="G44" s="25">
        <f t="shared" si="1"/>
        <v>0</v>
      </c>
      <c r="I44" s="138"/>
    </row>
    <row r="45" spans="1:9" s="26" customFormat="1" ht="22.5" x14ac:dyDescent="0.2">
      <c r="A45" s="19">
        <f t="shared" si="5"/>
        <v>34</v>
      </c>
      <c r="B45" s="20" t="s">
        <v>215</v>
      </c>
      <c r="C45" s="21" t="s">
        <v>216</v>
      </c>
      <c r="D45" s="22" t="s">
        <v>24</v>
      </c>
      <c r="E45" s="23">
        <v>0.16512000000000002</v>
      </c>
      <c r="F45" s="24"/>
      <c r="G45" s="25">
        <f t="shared" si="1"/>
        <v>0</v>
      </c>
      <c r="I45" s="138"/>
    </row>
    <row r="46" spans="1:9" s="26" customFormat="1" ht="11.25" x14ac:dyDescent="0.2">
      <c r="A46" s="19">
        <f t="shared" si="5"/>
        <v>35</v>
      </c>
      <c r="B46" s="20" t="s">
        <v>217</v>
      </c>
      <c r="C46" s="21" t="s">
        <v>218</v>
      </c>
      <c r="D46" s="22" t="s">
        <v>24</v>
      </c>
      <c r="E46" s="23">
        <v>0.16500000000000001</v>
      </c>
      <c r="F46" s="24"/>
      <c r="G46" s="25">
        <f t="shared" si="1"/>
        <v>0</v>
      </c>
      <c r="I46" s="138"/>
    </row>
    <row r="47" spans="1:9" s="26" customFormat="1" ht="11.25" x14ac:dyDescent="0.2">
      <c r="A47" s="19">
        <f t="shared" si="5"/>
        <v>36</v>
      </c>
      <c r="B47" s="20" t="s">
        <v>94</v>
      </c>
      <c r="C47" s="21" t="s">
        <v>95</v>
      </c>
      <c r="D47" s="22" t="s">
        <v>14</v>
      </c>
      <c r="E47" s="23">
        <v>5</v>
      </c>
      <c r="F47" s="24"/>
      <c r="G47" s="25">
        <f t="shared" si="1"/>
        <v>0</v>
      </c>
      <c r="I47" s="138"/>
    </row>
    <row r="48" spans="1:9" s="26" customFormat="1" ht="11.25" x14ac:dyDescent="0.2">
      <c r="A48" s="19">
        <f t="shared" si="5"/>
        <v>37</v>
      </c>
      <c r="B48" s="20" t="s">
        <v>96</v>
      </c>
      <c r="C48" s="21" t="s">
        <v>97</v>
      </c>
      <c r="D48" s="22" t="s">
        <v>14</v>
      </c>
      <c r="E48" s="23">
        <v>10</v>
      </c>
      <c r="F48" s="24"/>
      <c r="G48" s="25">
        <f t="shared" si="1"/>
        <v>0</v>
      </c>
      <c r="I48" s="138"/>
    </row>
    <row r="49" spans="1:9" s="26" customFormat="1" ht="11.25" x14ac:dyDescent="0.2">
      <c r="A49" s="19">
        <f t="shared" si="5"/>
        <v>38</v>
      </c>
      <c r="B49" s="20" t="s">
        <v>219</v>
      </c>
      <c r="C49" s="21" t="s">
        <v>220</v>
      </c>
      <c r="D49" s="22" t="s">
        <v>17</v>
      </c>
      <c r="E49" s="23">
        <v>1.25</v>
      </c>
      <c r="F49" s="24"/>
      <c r="G49" s="25">
        <f t="shared" si="1"/>
        <v>0</v>
      </c>
      <c r="I49" s="138"/>
    </row>
    <row r="50" spans="1:9" s="18" customFormat="1" ht="21" customHeight="1" collapsed="1" x14ac:dyDescent="0.2">
      <c r="A50" s="13"/>
      <c r="B50" s="14" t="s">
        <v>98</v>
      </c>
      <c r="C50" s="15" t="s">
        <v>99</v>
      </c>
      <c r="D50" s="15"/>
      <c r="E50" s="167"/>
      <c r="F50" s="27"/>
      <c r="G50" s="17">
        <f>SUBTOTAL(9,G51:G65)</f>
        <v>0</v>
      </c>
      <c r="I50" s="139"/>
    </row>
    <row r="51" spans="1:9" s="26" customFormat="1" ht="11.25" x14ac:dyDescent="0.2">
      <c r="A51" s="19">
        <f t="shared" ref="A51:A65" si="6">MAX(A47:A50)+1</f>
        <v>39</v>
      </c>
      <c r="B51" s="20" t="s">
        <v>221</v>
      </c>
      <c r="C51" s="21" t="s">
        <v>222</v>
      </c>
      <c r="D51" s="22" t="s">
        <v>19</v>
      </c>
      <c r="E51" s="23">
        <v>4.8</v>
      </c>
      <c r="F51" s="24"/>
      <c r="G51" s="25">
        <f t="shared" si="1"/>
        <v>0</v>
      </c>
      <c r="I51" s="138"/>
    </row>
    <row r="52" spans="1:9" s="26" customFormat="1" ht="11.25" x14ac:dyDescent="0.2">
      <c r="A52" s="19">
        <f t="shared" si="6"/>
        <v>40</v>
      </c>
      <c r="B52" s="20" t="s">
        <v>107</v>
      </c>
      <c r="C52" s="21" t="s">
        <v>108</v>
      </c>
      <c r="D52" s="22" t="s">
        <v>17</v>
      </c>
      <c r="E52" s="23">
        <v>0.6</v>
      </c>
      <c r="F52" s="24"/>
      <c r="G52" s="25">
        <f t="shared" si="1"/>
        <v>0</v>
      </c>
      <c r="I52" s="138"/>
    </row>
    <row r="53" spans="1:9" s="26" customFormat="1" ht="11.25" x14ac:dyDescent="0.2">
      <c r="A53" s="19">
        <f t="shared" si="6"/>
        <v>41</v>
      </c>
      <c r="B53" s="20" t="s">
        <v>109</v>
      </c>
      <c r="C53" s="21" t="s">
        <v>110</v>
      </c>
      <c r="D53" s="22" t="s">
        <v>17</v>
      </c>
      <c r="E53" s="23">
        <v>0.6</v>
      </c>
      <c r="F53" s="24"/>
      <c r="G53" s="25">
        <f t="shared" si="1"/>
        <v>0</v>
      </c>
      <c r="I53" s="138"/>
    </row>
    <row r="54" spans="1:9" s="26" customFormat="1" ht="11.25" x14ac:dyDescent="0.2">
      <c r="A54" s="19">
        <f t="shared" si="6"/>
        <v>42</v>
      </c>
      <c r="B54" s="20" t="s">
        <v>100</v>
      </c>
      <c r="C54" s="21" t="s">
        <v>223</v>
      </c>
      <c r="D54" s="22" t="s">
        <v>18</v>
      </c>
      <c r="E54" s="23">
        <v>2.16</v>
      </c>
      <c r="F54" s="24"/>
      <c r="G54" s="25">
        <f t="shared" si="1"/>
        <v>0</v>
      </c>
      <c r="I54" s="138"/>
    </row>
    <row r="55" spans="1:9" s="26" customFormat="1" ht="11.25" x14ac:dyDescent="0.2">
      <c r="A55" s="19">
        <f t="shared" si="6"/>
        <v>43</v>
      </c>
      <c r="B55" s="20" t="s">
        <v>101</v>
      </c>
      <c r="C55" s="21" t="s">
        <v>102</v>
      </c>
      <c r="D55" s="22" t="s">
        <v>17</v>
      </c>
      <c r="E55" s="23">
        <v>9.6</v>
      </c>
      <c r="F55" s="24"/>
      <c r="G55" s="25">
        <f t="shared" si="1"/>
        <v>0</v>
      </c>
      <c r="I55" s="138"/>
    </row>
    <row r="56" spans="1:9" s="26" customFormat="1" ht="11.25" x14ac:dyDescent="0.2">
      <c r="A56" s="19">
        <f t="shared" si="6"/>
        <v>44</v>
      </c>
      <c r="B56" s="20" t="s">
        <v>103</v>
      </c>
      <c r="C56" s="21" t="s">
        <v>104</v>
      </c>
      <c r="D56" s="22" t="s">
        <v>17</v>
      </c>
      <c r="E56" s="23">
        <v>9.6</v>
      </c>
      <c r="F56" s="24"/>
      <c r="G56" s="25">
        <f t="shared" si="1"/>
        <v>0</v>
      </c>
      <c r="I56" s="138"/>
    </row>
    <row r="57" spans="1:9" s="26" customFormat="1" ht="11.25" x14ac:dyDescent="0.2">
      <c r="A57" s="19">
        <f t="shared" si="6"/>
        <v>45</v>
      </c>
      <c r="B57" s="20" t="s">
        <v>105</v>
      </c>
      <c r="C57" s="21" t="s">
        <v>106</v>
      </c>
      <c r="D57" s="22" t="s">
        <v>24</v>
      </c>
      <c r="E57" s="23">
        <v>0.16896</v>
      </c>
      <c r="F57" s="24"/>
      <c r="G57" s="25">
        <f t="shared" si="1"/>
        <v>0</v>
      </c>
      <c r="I57" s="138"/>
    </row>
    <row r="58" spans="1:9" s="26" customFormat="1" ht="22.5" x14ac:dyDescent="0.2">
      <c r="A58" s="19">
        <f t="shared" si="6"/>
        <v>46</v>
      </c>
      <c r="B58" s="20" t="s">
        <v>224</v>
      </c>
      <c r="C58" s="21" t="s">
        <v>225</v>
      </c>
      <c r="D58" s="22" t="s">
        <v>14</v>
      </c>
      <c r="E58" s="23">
        <v>4</v>
      </c>
      <c r="F58" s="24"/>
      <c r="G58" s="25">
        <f t="shared" si="1"/>
        <v>0</v>
      </c>
      <c r="I58" s="138"/>
    </row>
    <row r="59" spans="1:9" s="26" customFormat="1" ht="11.25" x14ac:dyDescent="0.2">
      <c r="A59" s="19">
        <f t="shared" si="6"/>
        <v>47</v>
      </c>
      <c r="B59" s="20" t="s">
        <v>226</v>
      </c>
      <c r="C59" s="21" t="s">
        <v>227</v>
      </c>
      <c r="D59" s="22" t="s">
        <v>24</v>
      </c>
      <c r="E59" s="23">
        <v>2.8050000000000002</v>
      </c>
      <c r="F59" s="24"/>
      <c r="G59" s="25">
        <f t="shared" si="1"/>
        <v>0</v>
      </c>
      <c r="I59" s="138"/>
    </row>
    <row r="60" spans="1:9" s="26" customFormat="1" ht="11.25" x14ac:dyDescent="0.2">
      <c r="A60" s="19">
        <f t="shared" si="6"/>
        <v>48</v>
      </c>
      <c r="B60" s="20" t="s">
        <v>228</v>
      </c>
      <c r="C60" s="21" t="s">
        <v>229</v>
      </c>
      <c r="D60" s="22" t="s">
        <v>24</v>
      </c>
      <c r="E60" s="23">
        <v>2.8050000000000002</v>
      </c>
      <c r="F60" s="24"/>
      <c r="G60" s="25">
        <f t="shared" si="1"/>
        <v>0</v>
      </c>
      <c r="I60" s="138"/>
    </row>
    <row r="61" spans="1:9" s="26" customFormat="1" ht="11.25" x14ac:dyDescent="0.2">
      <c r="A61" s="19">
        <f t="shared" si="6"/>
        <v>49</v>
      </c>
      <c r="B61" s="20" t="s">
        <v>230</v>
      </c>
      <c r="C61" s="21" t="s">
        <v>231</v>
      </c>
      <c r="D61" s="22" t="s">
        <v>14</v>
      </c>
      <c r="E61" s="23">
        <v>40</v>
      </c>
      <c r="F61" s="24"/>
      <c r="G61" s="25">
        <f t="shared" si="1"/>
        <v>0</v>
      </c>
      <c r="I61" s="138"/>
    </row>
    <row r="62" spans="1:9" s="26" customFormat="1" ht="22.5" x14ac:dyDescent="0.2">
      <c r="A62" s="19">
        <f t="shared" si="6"/>
        <v>50</v>
      </c>
      <c r="B62" s="20" t="s">
        <v>232</v>
      </c>
      <c r="C62" s="21" t="s">
        <v>233</v>
      </c>
      <c r="D62" s="22" t="s">
        <v>17</v>
      </c>
      <c r="E62" s="23">
        <v>129.85</v>
      </c>
      <c r="F62" s="24"/>
      <c r="G62" s="25">
        <f t="shared" si="1"/>
        <v>0</v>
      </c>
      <c r="I62" s="138"/>
    </row>
    <row r="63" spans="1:9" s="26" customFormat="1" ht="11.25" x14ac:dyDescent="0.2">
      <c r="A63" s="19">
        <f t="shared" si="6"/>
        <v>51</v>
      </c>
      <c r="B63" s="20" t="s">
        <v>234</v>
      </c>
      <c r="C63" s="21" t="s">
        <v>235</v>
      </c>
      <c r="D63" s="22" t="s">
        <v>18</v>
      </c>
      <c r="E63" s="23">
        <v>29.56</v>
      </c>
      <c r="F63" s="24"/>
      <c r="G63" s="25">
        <f t="shared" si="1"/>
        <v>0</v>
      </c>
      <c r="I63" s="138"/>
    </row>
    <row r="64" spans="1:9" s="26" customFormat="1" ht="11.25" x14ac:dyDescent="0.2">
      <c r="A64" s="19">
        <f t="shared" si="6"/>
        <v>52</v>
      </c>
      <c r="B64" s="20" t="s">
        <v>236</v>
      </c>
      <c r="C64" s="21" t="s">
        <v>237</v>
      </c>
      <c r="D64" s="22" t="s">
        <v>24</v>
      </c>
      <c r="E64" s="23">
        <v>0.79200000000000004</v>
      </c>
      <c r="F64" s="24"/>
      <c r="G64" s="25">
        <f t="shared" si="1"/>
        <v>0</v>
      </c>
      <c r="I64" s="138"/>
    </row>
    <row r="65" spans="1:9" s="26" customFormat="1" ht="11.25" x14ac:dyDescent="0.2">
      <c r="A65" s="19">
        <f t="shared" si="6"/>
        <v>53</v>
      </c>
      <c r="B65" s="20" t="s">
        <v>238</v>
      </c>
      <c r="C65" s="21" t="s">
        <v>239</v>
      </c>
      <c r="D65" s="22" t="s">
        <v>14</v>
      </c>
      <c r="E65" s="23">
        <v>960</v>
      </c>
      <c r="F65" s="24"/>
      <c r="G65" s="25">
        <f t="shared" si="1"/>
        <v>0</v>
      </c>
      <c r="I65" s="138"/>
    </row>
    <row r="66" spans="1:9" s="18" customFormat="1" ht="21" customHeight="1" collapsed="1" x14ac:dyDescent="0.2">
      <c r="A66" s="13"/>
      <c r="B66" s="14" t="s">
        <v>34</v>
      </c>
      <c r="C66" s="15" t="s">
        <v>35</v>
      </c>
      <c r="D66" s="15"/>
      <c r="E66" s="167"/>
      <c r="F66" s="27"/>
      <c r="G66" s="17">
        <f>SUBTOTAL(9,G67:G83)</f>
        <v>0</v>
      </c>
      <c r="I66" s="139"/>
    </row>
    <row r="67" spans="1:9" s="26" customFormat="1" ht="22.5" x14ac:dyDescent="0.2">
      <c r="A67" s="19">
        <f t="shared" ref="A67:A98" si="7">MAX(A63:A66)+1</f>
        <v>54</v>
      </c>
      <c r="B67" s="20" t="s">
        <v>112</v>
      </c>
      <c r="C67" s="21" t="s">
        <v>113</v>
      </c>
      <c r="D67" s="22" t="s">
        <v>17</v>
      </c>
      <c r="E67" s="23">
        <v>161.00899999999999</v>
      </c>
      <c r="F67" s="24"/>
      <c r="G67" s="25">
        <f t="shared" ref="G67:G114" si="8">E67*F67</f>
        <v>0</v>
      </c>
      <c r="I67" s="138"/>
    </row>
    <row r="68" spans="1:9" s="26" customFormat="1" ht="22.5" x14ac:dyDescent="0.2">
      <c r="A68" s="19">
        <f t="shared" si="7"/>
        <v>55</v>
      </c>
      <c r="B68" s="20" t="s">
        <v>114</v>
      </c>
      <c r="C68" s="21" t="s">
        <v>115</v>
      </c>
      <c r="D68" s="22" t="s">
        <v>17</v>
      </c>
      <c r="E68" s="23">
        <v>7.65</v>
      </c>
      <c r="F68" s="24"/>
      <c r="G68" s="25">
        <f t="shared" si="8"/>
        <v>0</v>
      </c>
      <c r="I68" s="138"/>
    </row>
    <row r="69" spans="1:9" s="26" customFormat="1" ht="11.25" x14ac:dyDescent="0.2">
      <c r="A69" s="19">
        <f t="shared" si="7"/>
        <v>56</v>
      </c>
      <c r="B69" s="20" t="s">
        <v>240</v>
      </c>
      <c r="C69" s="21" t="s">
        <v>241</v>
      </c>
      <c r="D69" s="22" t="s">
        <v>17</v>
      </c>
      <c r="E69" s="23">
        <v>51.174000000000007</v>
      </c>
      <c r="F69" s="24"/>
      <c r="G69" s="25">
        <f t="shared" si="8"/>
        <v>0</v>
      </c>
      <c r="I69" s="138"/>
    </row>
    <row r="70" spans="1:9" s="26" customFormat="1" ht="11.25" x14ac:dyDescent="0.2">
      <c r="A70" s="19">
        <f t="shared" si="7"/>
        <v>57</v>
      </c>
      <c r="B70" s="20" t="s">
        <v>242</v>
      </c>
      <c r="C70" s="21" t="s">
        <v>243</v>
      </c>
      <c r="D70" s="22" t="s">
        <v>14</v>
      </c>
      <c r="E70" s="23">
        <v>6</v>
      </c>
      <c r="F70" s="24"/>
      <c r="G70" s="25">
        <f t="shared" si="8"/>
        <v>0</v>
      </c>
      <c r="I70" s="138"/>
    </row>
    <row r="71" spans="1:9" s="26" customFormat="1" ht="11.25" x14ac:dyDescent="0.2">
      <c r="A71" s="19">
        <f t="shared" si="7"/>
        <v>58</v>
      </c>
      <c r="B71" s="20" t="s">
        <v>244</v>
      </c>
      <c r="C71" s="21" t="s">
        <v>245</v>
      </c>
      <c r="D71" s="22" t="s">
        <v>14</v>
      </c>
      <c r="E71" s="23">
        <v>8</v>
      </c>
      <c r="F71" s="24"/>
      <c r="G71" s="25">
        <f t="shared" si="8"/>
        <v>0</v>
      </c>
      <c r="I71" s="138"/>
    </row>
    <row r="72" spans="1:9" s="26" customFormat="1" ht="22.5" x14ac:dyDescent="0.2">
      <c r="A72" s="19">
        <f t="shared" si="7"/>
        <v>59</v>
      </c>
      <c r="B72" s="20" t="s">
        <v>246</v>
      </c>
      <c r="C72" s="21" t="s">
        <v>247</v>
      </c>
      <c r="D72" s="22" t="s">
        <v>17</v>
      </c>
      <c r="E72" s="23">
        <v>74.50800000000001</v>
      </c>
      <c r="F72" s="24"/>
      <c r="G72" s="25">
        <f t="shared" si="8"/>
        <v>0</v>
      </c>
      <c r="I72" s="138"/>
    </row>
    <row r="73" spans="1:9" s="26" customFormat="1" ht="11.25" x14ac:dyDescent="0.2">
      <c r="A73" s="19">
        <f t="shared" si="7"/>
        <v>60</v>
      </c>
      <c r="B73" s="20" t="s">
        <v>248</v>
      </c>
      <c r="C73" s="21" t="s">
        <v>249</v>
      </c>
      <c r="D73" s="22" t="s">
        <v>17</v>
      </c>
      <c r="E73" s="23">
        <v>74.507999999999996</v>
      </c>
      <c r="F73" s="24"/>
      <c r="G73" s="25">
        <f t="shared" si="8"/>
        <v>0</v>
      </c>
      <c r="I73" s="138"/>
    </row>
    <row r="74" spans="1:9" s="26" customFormat="1" ht="22.5" x14ac:dyDescent="0.2">
      <c r="A74" s="19">
        <f t="shared" si="7"/>
        <v>61</v>
      </c>
      <c r="B74" s="20" t="s">
        <v>111</v>
      </c>
      <c r="C74" s="21" t="s">
        <v>250</v>
      </c>
      <c r="D74" s="22" t="s">
        <v>17</v>
      </c>
      <c r="E74" s="23">
        <v>74.507999999999996</v>
      </c>
      <c r="F74" s="24"/>
      <c r="G74" s="25">
        <f t="shared" si="8"/>
        <v>0</v>
      </c>
      <c r="I74" s="138"/>
    </row>
    <row r="75" spans="1:9" s="26" customFormat="1" ht="22.5" x14ac:dyDescent="0.2">
      <c r="A75" s="19">
        <f t="shared" si="7"/>
        <v>62</v>
      </c>
      <c r="B75" s="20" t="s">
        <v>251</v>
      </c>
      <c r="C75" s="21" t="s">
        <v>252</v>
      </c>
      <c r="D75" s="22" t="s">
        <v>17</v>
      </c>
      <c r="E75" s="23">
        <v>10.45</v>
      </c>
      <c r="F75" s="24"/>
      <c r="G75" s="25">
        <f t="shared" si="8"/>
        <v>0</v>
      </c>
      <c r="I75" s="138"/>
    </row>
    <row r="76" spans="1:9" s="26" customFormat="1" ht="11.25" x14ac:dyDescent="0.2">
      <c r="A76" s="19">
        <f t="shared" si="7"/>
        <v>63</v>
      </c>
      <c r="B76" s="20" t="s">
        <v>253</v>
      </c>
      <c r="C76" s="21" t="s">
        <v>254</v>
      </c>
      <c r="D76" s="22" t="s">
        <v>17</v>
      </c>
      <c r="E76" s="23">
        <v>10.45</v>
      </c>
      <c r="F76" s="24"/>
      <c r="G76" s="25">
        <f t="shared" si="8"/>
        <v>0</v>
      </c>
      <c r="I76" s="138"/>
    </row>
    <row r="77" spans="1:9" s="26" customFormat="1" ht="11.25" x14ac:dyDescent="0.2">
      <c r="A77" s="19">
        <f t="shared" si="7"/>
        <v>64</v>
      </c>
      <c r="B77" s="20" t="s">
        <v>255</v>
      </c>
      <c r="C77" s="21" t="s">
        <v>256</v>
      </c>
      <c r="D77" s="22" t="s">
        <v>17</v>
      </c>
      <c r="E77" s="23">
        <v>10.45</v>
      </c>
      <c r="F77" s="24"/>
      <c r="G77" s="25">
        <f t="shared" si="8"/>
        <v>0</v>
      </c>
      <c r="I77" s="138"/>
    </row>
    <row r="78" spans="1:9" s="26" customFormat="1" ht="11.25" x14ac:dyDescent="0.2">
      <c r="A78" s="19">
        <f t="shared" si="7"/>
        <v>65</v>
      </c>
      <c r="B78" s="20" t="s">
        <v>257</v>
      </c>
      <c r="C78" s="21" t="s">
        <v>258</v>
      </c>
      <c r="D78" s="22" t="s">
        <v>17</v>
      </c>
      <c r="E78" s="23">
        <v>5.2249999999999996</v>
      </c>
      <c r="F78" s="24"/>
      <c r="G78" s="25">
        <f t="shared" si="8"/>
        <v>0</v>
      </c>
      <c r="I78" s="138"/>
    </row>
    <row r="79" spans="1:9" s="26" customFormat="1" ht="11.25" x14ac:dyDescent="0.2">
      <c r="A79" s="19">
        <f t="shared" si="7"/>
        <v>66</v>
      </c>
      <c r="B79" s="20" t="s">
        <v>116</v>
      </c>
      <c r="C79" s="21" t="s">
        <v>117</v>
      </c>
      <c r="D79" s="22" t="s">
        <v>17</v>
      </c>
      <c r="E79" s="23">
        <v>127.51</v>
      </c>
      <c r="F79" s="24"/>
      <c r="G79" s="25">
        <f t="shared" si="8"/>
        <v>0</v>
      </c>
      <c r="I79" s="138"/>
    </row>
    <row r="80" spans="1:9" s="26" customFormat="1" ht="11.25" x14ac:dyDescent="0.2">
      <c r="A80" s="19">
        <f t="shared" si="7"/>
        <v>67</v>
      </c>
      <c r="B80" s="20" t="s">
        <v>259</v>
      </c>
      <c r="C80" s="21" t="s">
        <v>260</v>
      </c>
      <c r="D80" s="22" t="s">
        <v>17</v>
      </c>
      <c r="E80" s="23">
        <v>63.755000000000003</v>
      </c>
      <c r="F80" s="24"/>
      <c r="G80" s="25">
        <f t="shared" si="8"/>
        <v>0</v>
      </c>
      <c r="I80" s="138"/>
    </row>
    <row r="81" spans="1:9" s="26" customFormat="1" ht="11.25" x14ac:dyDescent="0.2">
      <c r="A81" s="19">
        <f t="shared" si="7"/>
        <v>68</v>
      </c>
      <c r="B81" s="20" t="s">
        <v>261</v>
      </c>
      <c r="C81" s="21" t="s">
        <v>262</v>
      </c>
      <c r="D81" s="22" t="s">
        <v>17</v>
      </c>
      <c r="E81" s="23">
        <v>63.755000000000003</v>
      </c>
      <c r="F81" s="24"/>
      <c r="G81" s="25">
        <f t="shared" si="8"/>
        <v>0</v>
      </c>
      <c r="I81" s="138"/>
    </row>
    <row r="82" spans="1:9" s="26" customFormat="1" ht="11.25" x14ac:dyDescent="0.2">
      <c r="A82" s="19">
        <f t="shared" si="7"/>
        <v>69</v>
      </c>
      <c r="B82" s="20" t="s">
        <v>263</v>
      </c>
      <c r="C82" s="21" t="s">
        <v>264</v>
      </c>
      <c r="D82" s="22" t="s">
        <v>17</v>
      </c>
      <c r="E82" s="23">
        <v>13.65</v>
      </c>
      <c r="F82" s="24"/>
      <c r="G82" s="25">
        <f t="shared" si="8"/>
        <v>0</v>
      </c>
      <c r="I82" s="138"/>
    </row>
    <row r="83" spans="1:9" s="26" customFormat="1" ht="22.5" x14ac:dyDescent="0.2">
      <c r="A83" s="19">
        <f t="shared" si="7"/>
        <v>70</v>
      </c>
      <c r="B83" s="20" t="s">
        <v>265</v>
      </c>
      <c r="C83" s="21" t="s">
        <v>266</v>
      </c>
      <c r="D83" s="22" t="s">
        <v>19</v>
      </c>
      <c r="E83" s="23">
        <v>22.75</v>
      </c>
      <c r="F83" s="24"/>
      <c r="G83" s="25">
        <f t="shared" si="8"/>
        <v>0</v>
      </c>
      <c r="I83" s="138"/>
    </row>
    <row r="84" spans="1:9" s="18" customFormat="1" ht="21" customHeight="1" collapsed="1" x14ac:dyDescent="0.2">
      <c r="A84" s="13"/>
      <c r="B84" s="14" t="s">
        <v>36</v>
      </c>
      <c r="C84" s="15" t="s">
        <v>37</v>
      </c>
      <c r="D84" s="15"/>
      <c r="E84" s="167"/>
      <c r="F84" s="27"/>
      <c r="G84" s="17">
        <f>SUBTOTAL(9,G85:G100)</f>
        <v>0</v>
      </c>
      <c r="I84" s="139"/>
    </row>
    <row r="85" spans="1:9" s="26" customFormat="1" ht="22.5" x14ac:dyDescent="0.2">
      <c r="A85" s="19">
        <f t="shared" si="7"/>
        <v>71</v>
      </c>
      <c r="B85" s="20">
        <v>935112211</v>
      </c>
      <c r="C85" s="21" t="s">
        <v>708</v>
      </c>
      <c r="D85" s="22" t="s">
        <v>19</v>
      </c>
      <c r="E85" s="23">
        <v>2</v>
      </c>
      <c r="F85" s="24"/>
      <c r="G85" s="25">
        <f t="shared" si="8"/>
        <v>0</v>
      </c>
      <c r="I85" s="138"/>
    </row>
    <row r="86" spans="1:9" s="26" customFormat="1" ht="11.25" x14ac:dyDescent="0.2">
      <c r="A86" s="19">
        <f t="shared" si="7"/>
        <v>72</v>
      </c>
      <c r="B86" s="20">
        <v>93500001</v>
      </c>
      <c r="C86" s="21" t="s">
        <v>709</v>
      </c>
      <c r="D86" s="22" t="s">
        <v>14</v>
      </c>
      <c r="E86" s="23">
        <v>7</v>
      </c>
      <c r="F86" s="24"/>
      <c r="G86" s="25">
        <f t="shared" ref="G86:G87" si="9">E86*F86</f>
        <v>0</v>
      </c>
      <c r="I86" s="138"/>
    </row>
    <row r="87" spans="1:9" s="26" customFormat="1" ht="22.5" x14ac:dyDescent="0.2">
      <c r="A87" s="19">
        <f t="shared" si="7"/>
        <v>73</v>
      </c>
      <c r="B87" s="20" t="s">
        <v>20</v>
      </c>
      <c r="C87" s="21" t="s">
        <v>21</v>
      </c>
      <c r="D87" s="22" t="s">
        <v>17</v>
      </c>
      <c r="E87" s="23">
        <v>127.51</v>
      </c>
      <c r="F87" s="24"/>
      <c r="G87" s="25">
        <f t="shared" si="9"/>
        <v>0</v>
      </c>
      <c r="I87" s="138"/>
    </row>
    <row r="88" spans="1:9" s="26" customFormat="1" ht="22.5" x14ac:dyDescent="0.2">
      <c r="A88" s="19">
        <f t="shared" si="7"/>
        <v>74</v>
      </c>
      <c r="B88" s="20" t="s">
        <v>118</v>
      </c>
      <c r="C88" s="21" t="s">
        <v>119</v>
      </c>
      <c r="D88" s="22" t="s">
        <v>17</v>
      </c>
      <c r="E88" s="23">
        <v>93.07</v>
      </c>
      <c r="F88" s="24"/>
      <c r="G88" s="25">
        <f t="shared" si="8"/>
        <v>0</v>
      </c>
      <c r="I88" s="138"/>
    </row>
    <row r="89" spans="1:9" s="26" customFormat="1" ht="22.5" x14ac:dyDescent="0.2">
      <c r="A89" s="19">
        <f t="shared" si="7"/>
        <v>75</v>
      </c>
      <c r="B89" s="20" t="s">
        <v>120</v>
      </c>
      <c r="C89" s="21" t="s">
        <v>121</v>
      </c>
      <c r="D89" s="22" t="s">
        <v>17</v>
      </c>
      <c r="E89" s="23">
        <v>2792.1</v>
      </c>
      <c r="F89" s="24"/>
      <c r="G89" s="25">
        <f t="shared" si="8"/>
        <v>0</v>
      </c>
      <c r="I89" s="138"/>
    </row>
    <row r="90" spans="1:9" s="26" customFormat="1" ht="22.5" x14ac:dyDescent="0.2">
      <c r="A90" s="19">
        <f t="shared" si="7"/>
        <v>76</v>
      </c>
      <c r="B90" s="20" t="s">
        <v>122</v>
      </c>
      <c r="C90" s="21" t="s">
        <v>123</v>
      </c>
      <c r="D90" s="22" t="s">
        <v>17</v>
      </c>
      <c r="E90" s="23">
        <v>93.07</v>
      </c>
      <c r="F90" s="24"/>
      <c r="G90" s="25">
        <f t="shared" ref="G90:G100" si="10">E90*F90</f>
        <v>0</v>
      </c>
      <c r="I90" s="138"/>
    </row>
    <row r="91" spans="1:9" s="26" customFormat="1" ht="22.5" x14ac:dyDescent="0.2">
      <c r="A91" s="19">
        <f t="shared" si="7"/>
        <v>77</v>
      </c>
      <c r="B91" s="20" t="s">
        <v>267</v>
      </c>
      <c r="C91" s="21" t="s">
        <v>268</v>
      </c>
      <c r="D91" s="22" t="s">
        <v>19</v>
      </c>
      <c r="E91" s="23">
        <v>6.4</v>
      </c>
      <c r="F91" s="24"/>
      <c r="G91" s="25">
        <f t="shared" si="10"/>
        <v>0</v>
      </c>
      <c r="I91" s="138"/>
    </row>
    <row r="92" spans="1:9" s="26" customFormat="1" ht="22.5" x14ac:dyDescent="0.2">
      <c r="A92" s="19">
        <f t="shared" si="7"/>
        <v>78</v>
      </c>
      <c r="B92" s="20" t="s">
        <v>269</v>
      </c>
      <c r="C92" s="21" t="s">
        <v>270</v>
      </c>
      <c r="D92" s="22" t="s">
        <v>18</v>
      </c>
      <c r="E92" s="23">
        <v>2.4159599999999997</v>
      </c>
      <c r="F92" s="24"/>
      <c r="G92" s="25">
        <f t="shared" si="10"/>
        <v>0</v>
      </c>
      <c r="I92" s="138"/>
    </row>
    <row r="93" spans="1:9" s="26" customFormat="1" ht="22.5" x14ac:dyDescent="0.2">
      <c r="A93" s="19">
        <f t="shared" si="7"/>
        <v>79</v>
      </c>
      <c r="B93" s="20" t="s">
        <v>271</v>
      </c>
      <c r="C93" s="21" t="s">
        <v>272</v>
      </c>
      <c r="D93" s="22" t="s">
        <v>17</v>
      </c>
      <c r="E93" s="23">
        <v>30.224</v>
      </c>
      <c r="F93" s="24"/>
      <c r="G93" s="25">
        <f t="shared" si="10"/>
        <v>0</v>
      </c>
      <c r="I93" s="138"/>
    </row>
    <row r="94" spans="1:9" s="26" customFormat="1" ht="11.25" x14ac:dyDescent="0.2">
      <c r="A94" s="19">
        <f t="shared" si="7"/>
        <v>80</v>
      </c>
      <c r="B94" s="20" t="s">
        <v>273</v>
      </c>
      <c r="C94" s="21" t="s">
        <v>274</v>
      </c>
      <c r="D94" s="22" t="s">
        <v>19</v>
      </c>
      <c r="E94" s="23">
        <v>29.299999999999997</v>
      </c>
      <c r="F94" s="24"/>
      <c r="G94" s="25">
        <f t="shared" si="10"/>
        <v>0</v>
      </c>
      <c r="I94" s="138"/>
    </row>
    <row r="95" spans="1:9" s="26" customFormat="1" ht="11.25" x14ac:dyDescent="0.2">
      <c r="A95" s="19">
        <f t="shared" si="7"/>
        <v>81</v>
      </c>
      <c r="B95" s="20" t="s">
        <v>275</v>
      </c>
      <c r="C95" s="21" t="s">
        <v>276</v>
      </c>
      <c r="D95" s="22" t="s">
        <v>19</v>
      </c>
      <c r="E95" s="23">
        <v>29.3</v>
      </c>
      <c r="F95" s="24"/>
      <c r="G95" s="25">
        <f t="shared" si="10"/>
        <v>0</v>
      </c>
      <c r="I95" s="138"/>
    </row>
    <row r="96" spans="1:9" s="26" customFormat="1" ht="11.25" x14ac:dyDescent="0.2">
      <c r="A96" s="19">
        <f t="shared" si="7"/>
        <v>82</v>
      </c>
      <c r="B96" s="20" t="s">
        <v>277</v>
      </c>
      <c r="C96" s="21" t="s">
        <v>278</v>
      </c>
      <c r="D96" s="22" t="s">
        <v>18</v>
      </c>
      <c r="E96" s="23">
        <v>0.24000000000000005</v>
      </c>
      <c r="F96" s="24"/>
      <c r="G96" s="25">
        <f t="shared" si="10"/>
        <v>0</v>
      </c>
      <c r="I96" s="138"/>
    </row>
    <row r="97" spans="1:9" s="26" customFormat="1" ht="22.5" x14ac:dyDescent="0.2">
      <c r="A97" s="19">
        <f t="shared" si="7"/>
        <v>83</v>
      </c>
      <c r="B97" s="20" t="s">
        <v>279</v>
      </c>
      <c r="C97" s="21" t="s">
        <v>280</v>
      </c>
      <c r="D97" s="22" t="s">
        <v>14</v>
      </c>
      <c r="E97" s="23">
        <v>40</v>
      </c>
      <c r="F97" s="24"/>
      <c r="G97" s="25">
        <f t="shared" si="10"/>
        <v>0</v>
      </c>
      <c r="I97" s="138"/>
    </row>
    <row r="98" spans="1:9" s="26" customFormat="1" ht="22.5" x14ac:dyDescent="0.2">
      <c r="A98" s="19">
        <f t="shared" si="7"/>
        <v>84</v>
      </c>
      <c r="B98" s="20" t="s">
        <v>281</v>
      </c>
      <c r="C98" s="21" t="s">
        <v>282</v>
      </c>
      <c r="D98" s="22" t="s">
        <v>17</v>
      </c>
      <c r="E98" s="23">
        <v>247.38799999999998</v>
      </c>
      <c r="F98" s="24"/>
      <c r="G98" s="25">
        <f t="shared" si="10"/>
        <v>0</v>
      </c>
      <c r="I98" s="138"/>
    </row>
    <row r="99" spans="1:9" s="26" customFormat="1" ht="11.25" x14ac:dyDescent="0.2">
      <c r="A99" s="19">
        <f t="shared" ref="A99:A100" si="11">MAX(A95:A98)+1</f>
        <v>85</v>
      </c>
      <c r="B99" s="20" t="s">
        <v>283</v>
      </c>
      <c r="C99" s="21" t="s">
        <v>284</v>
      </c>
      <c r="D99" s="22" t="s">
        <v>19</v>
      </c>
      <c r="E99" s="23">
        <v>12.4</v>
      </c>
      <c r="F99" s="24"/>
      <c r="G99" s="25">
        <f t="shared" si="10"/>
        <v>0</v>
      </c>
      <c r="I99" s="138"/>
    </row>
    <row r="100" spans="1:9" s="26" customFormat="1" ht="11.25" x14ac:dyDescent="0.2">
      <c r="A100" s="19">
        <f t="shared" si="11"/>
        <v>86</v>
      </c>
      <c r="B100" s="20" t="s">
        <v>285</v>
      </c>
      <c r="C100" s="21" t="s">
        <v>286</v>
      </c>
      <c r="D100" s="22" t="s">
        <v>19</v>
      </c>
      <c r="E100" s="23">
        <v>14.6</v>
      </c>
      <c r="F100" s="24"/>
      <c r="G100" s="25">
        <f t="shared" si="10"/>
        <v>0</v>
      </c>
      <c r="I100" s="138"/>
    </row>
    <row r="101" spans="1:9" s="18" customFormat="1" ht="21" customHeight="1" collapsed="1" x14ac:dyDescent="0.2">
      <c r="A101" s="13"/>
      <c r="B101" s="14" t="s">
        <v>38</v>
      </c>
      <c r="C101" s="15" t="s">
        <v>39</v>
      </c>
      <c r="D101" s="15"/>
      <c r="E101" s="167"/>
      <c r="F101" s="27"/>
      <c r="G101" s="17">
        <f>SUBTOTAL(9,G102:G106)</f>
        <v>0</v>
      </c>
      <c r="I101" s="139"/>
    </row>
    <row r="102" spans="1:9" s="26" customFormat="1" ht="11.25" x14ac:dyDescent="0.2">
      <c r="A102" s="19">
        <f t="shared" ref="A102:A106" si="12">MAX(A98:A101)+1</f>
        <v>87</v>
      </c>
      <c r="B102" s="20" t="s">
        <v>22</v>
      </c>
      <c r="C102" s="21" t="s">
        <v>23</v>
      </c>
      <c r="D102" s="22" t="s">
        <v>24</v>
      </c>
      <c r="E102" s="23">
        <v>328.56400000000002</v>
      </c>
      <c r="F102" s="24"/>
      <c r="G102" s="25">
        <f t="shared" ref="G102:G105" si="13">E102*F102</f>
        <v>0</v>
      </c>
      <c r="I102" s="138"/>
    </row>
    <row r="103" spans="1:9" s="26" customFormat="1" ht="11.25" x14ac:dyDescent="0.2">
      <c r="A103" s="19">
        <f t="shared" si="12"/>
        <v>88</v>
      </c>
      <c r="B103" s="20" t="s">
        <v>287</v>
      </c>
      <c r="C103" s="21" t="s">
        <v>288</v>
      </c>
      <c r="D103" s="22" t="s">
        <v>24</v>
      </c>
      <c r="E103" s="23">
        <v>25.888436000000002</v>
      </c>
      <c r="F103" s="24"/>
      <c r="G103" s="25">
        <f t="shared" si="13"/>
        <v>0</v>
      </c>
      <c r="I103" s="138"/>
    </row>
    <row r="104" spans="1:9" s="26" customFormat="1" ht="22.5" x14ac:dyDescent="0.2">
      <c r="A104" s="19">
        <f t="shared" si="12"/>
        <v>89</v>
      </c>
      <c r="B104" s="20" t="s">
        <v>289</v>
      </c>
      <c r="C104" s="21" t="s">
        <v>290</v>
      </c>
      <c r="D104" s="22" t="s">
        <v>24</v>
      </c>
      <c r="E104" s="23">
        <v>25.888436000000002</v>
      </c>
      <c r="F104" s="24"/>
      <c r="G104" s="25">
        <f t="shared" si="13"/>
        <v>0</v>
      </c>
      <c r="I104" s="138"/>
    </row>
    <row r="105" spans="1:9" s="26" customFormat="1" ht="11.25" x14ac:dyDescent="0.2">
      <c r="A105" s="19">
        <f t="shared" si="12"/>
        <v>90</v>
      </c>
      <c r="B105" s="20" t="s">
        <v>291</v>
      </c>
      <c r="C105" s="21" t="s">
        <v>292</v>
      </c>
      <c r="D105" s="22" t="s">
        <v>24</v>
      </c>
      <c r="E105" s="23">
        <f>E104*19</f>
        <v>491.88028400000002</v>
      </c>
      <c r="F105" s="24"/>
      <c r="G105" s="25">
        <f t="shared" si="13"/>
        <v>0</v>
      </c>
      <c r="I105" s="138"/>
    </row>
    <row r="106" spans="1:9" s="26" customFormat="1" ht="11.25" x14ac:dyDescent="0.2">
      <c r="A106" s="19">
        <f t="shared" si="12"/>
        <v>91</v>
      </c>
      <c r="B106" s="20" t="s">
        <v>293</v>
      </c>
      <c r="C106" s="21" t="s">
        <v>294</v>
      </c>
      <c r="D106" s="22" t="s">
        <v>24</v>
      </c>
      <c r="E106" s="23">
        <f>E103</f>
        <v>25.888436000000002</v>
      </c>
      <c r="F106" s="24"/>
      <c r="G106" s="25">
        <f t="shared" si="8"/>
        <v>0</v>
      </c>
      <c r="I106" s="138"/>
    </row>
    <row r="107" spans="1:9" s="18" customFormat="1" ht="21" customHeight="1" collapsed="1" x14ac:dyDescent="0.2">
      <c r="A107" s="13"/>
      <c r="B107" s="14" t="s">
        <v>40</v>
      </c>
      <c r="C107" s="15" t="s">
        <v>41</v>
      </c>
      <c r="D107" s="15"/>
      <c r="E107" s="167"/>
      <c r="F107" s="27"/>
      <c r="G107" s="17">
        <f>SUBTOTAL(9,G108:G108)</f>
        <v>0</v>
      </c>
      <c r="I107" s="139"/>
    </row>
    <row r="108" spans="1:9" s="26" customFormat="1" ht="45" x14ac:dyDescent="0.2">
      <c r="A108" s="19">
        <f>MAX(A104:A107)+1</f>
        <v>92</v>
      </c>
      <c r="B108" s="20" t="s">
        <v>124</v>
      </c>
      <c r="C108" s="21" t="s">
        <v>295</v>
      </c>
      <c r="D108" s="22" t="s">
        <v>17</v>
      </c>
      <c r="E108" s="23">
        <f>72.395+39.6*0.5</f>
        <v>92.194999999999993</v>
      </c>
      <c r="F108" s="24"/>
      <c r="G108" s="25">
        <f t="shared" si="8"/>
        <v>0</v>
      </c>
      <c r="I108" s="138"/>
    </row>
    <row r="109" spans="1:9" s="18" customFormat="1" ht="21" customHeight="1" collapsed="1" x14ac:dyDescent="0.2">
      <c r="A109" s="13"/>
      <c r="B109" s="14" t="s">
        <v>125</v>
      </c>
      <c r="C109" s="15" t="s">
        <v>126</v>
      </c>
      <c r="D109" s="15"/>
      <c r="E109" s="167"/>
      <c r="F109" s="27"/>
      <c r="G109" s="17">
        <f>SUBTOTAL(9,G110:G111)</f>
        <v>0</v>
      </c>
      <c r="I109" s="139"/>
    </row>
    <row r="110" spans="1:9" s="26" customFormat="1" ht="33.75" x14ac:dyDescent="0.2">
      <c r="A110" s="19">
        <f t="shared" ref="A110:A111" si="14">MAX(A106:A109)+1</f>
        <v>93</v>
      </c>
      <c r="B110" s="20" t="s">
        <v>127</v>
      </c>
      <c r="C110" s="21" t="s">
        <v>296</v>
      </c>
      <c r="D110" s="22" t="s">
        <v>17</v>
      </c>
      <c r="E110" s="23">
        <f>68.105+28*0.35</f>
        <v>77.905000000000001</v>
      </c>
      <c r="F110" s="24"/>
      <c r="G110" s="25">
        <f t="shared" si="8"/>
        <v>0</v>
      </c>
      <c r="I110" s="138"/>
    </row>
    <row r="111" spans="1:9" s="26" customFormat="1" ht="22.5" x14ac:dyDescent="0.2">
      <c r="A111" s="19">
        <f t="shared" si="14"/>
        <v>94</v>
      </c>
      <c r="B111" s="20" t="s">
        <v>128</v>
      </c>
      <c r="C111" s="21" t="s">
        <v>297</v>
      </c>
      <c r="D111" s="22" t="s">
        <v>17</v>
      </c>
      <c r="E111" s="23">
        <f>68.105+28*0.35</f>
        <v>77.905000000000001</v>
      </c>
      <c r="F111" s="24"/>
      <c r="G111" s="25">
        <f t="shared" si="8"/>
        <v>0</v>
      </c>
      <c r="I111" s="138"/>
    </row>
    <row r="112" spans="1:9" s="18" customFormat="1" ht="21" customHeight="1" collapsed="1" x14ac:dyDescent="0.2">
      <c r="A112" s="13"/>
      <c r="B112" s="14" t="s">
        <v>42</v>
      </c>
      <c r="C112" s="15" t="s">
        <v>43</v>
      </c>
      <c r="D112" s="15"/>
      <c r="E112" s="167"/>
      <c r="F112" s="27"/>
      <c r="G112" s="17">
        <f>SUBTOTAL(9,G113:G119)</f>
        <v>0</v>
      </c>
      <c r="I112" s="139"/>
    </row>
    <row r="113" spans="1:9" s="26" customFormat="1" ht="22.5" x14ac:dyDescent="0.2">
      <c r="A113" s="19">
        <f t="shared" ref="A113:A119" si="15">MAX(A109:A112)+1</f>
        <v>95</v>
      </c>
      <c r="B113" s="20" t="s">
        <v>129</v>
      </c>
      <c r="C113" s="21" t="s">
        <v>130</v>
      </c>
      <c r="D113" s="22" t="s">
        <v>17</v>
      </c>
      <c r="E113" s="23">
        <v>127.51</v>
      </c>
      <c r="F113" s="24"/>
      <c r="G113" s="25">
        <f t="shared" si="8"/>
        <v>0</v>
      </c>
      <c r="I113" s="138"/>
    </row>
    <row r="114" spans="1:9" s="26" customFormat="1" ht="11.25" x14ac:dyDescent="0.2">
      <c r="A114" s="19">
        <f t="shared" si="15"/>
        <v>96</v>
      </c>
      <c r="B114" s="20" t="s">
        <v>131</v>
      </c>
      <c r="C114" s="21" t="s">
        <v>132</v>
      </c>
      <c r="D114" s="22" t="s">
        <v>17</v>
      </c>
      <c r="E114" s="23">
        <v>63.755000000000003</v>
      </c>
      <c r="F114" s="24"/>
      <c r="G114" s="25">
        <f t="shared" si="8"/>
        <v>0</v>
      </c>
      <c r="I114" s="138"/>
    </row>
    <row r="115" spans="1:9" s="26" customFormat="1" ht="11.25" x14ac:dyDescent="0.2">
      <c r="A115" s="19">
        <f t="shared" si="15"/>
        <v>97</v>
      </c>
      <c r="B115" s="20" t="s">
        <v>133</v>
      </c>
      <c r="C115" s="21" t="s">
        <v>134</v>
      </c>
      <c r="D115" s="22" t="s">
        <v>17</v>
      </c>
      <c r="E115" s="23">
        <v>63.755000000000003</v>
      </c>
      <c r="F115" s="24"/>
      <c r="G115" s="25">
        <f t="shared" ref="G115:G149" si="16">E115*F115</f>
        <v>0</v>
      </c>
      <c r="I115" s="138"/>
    </row>
    <row r="116" spans="1:9" s="26" customFormat="1" ht="22.5" x14ac:dyDescent="0.2">
      <c r="A116" s="19">
        <f t="shared" si="15"/>
        <v>98</v>
      </c>
      <c r="B116" s="20" t="s">
        <v>298</v>
      </c>
      <c r="C116" s="21" t="s">
        <v>299</v>
      </c>
      <c r="D116" s="22" t="s">
        <v>17</v>
      </c>
      <c r="E116" s="23">
        <v>127.51</v>
      </c>
      <c r="F116" s="24"/>
      <c r="G116" s="25">
        <f t="shared" si="16"/>
        <v>0</v>
      </c>
      <c r="I116" s="138"/>
    </row>
    <row r="117" spans="1:9" s="26" customFormat="1" ht="11.25" x14ac:dyDescent="0.2">
      <c r="A117" s="19">
        <f t="shared" si="15"/>
        <v>99</v>
      </c>
      <c r="B117" s="20" t="s">
        <v>300</v>
      </c>
      <c r="C117" s="21" t="s">
        <v>301</v>
      </c>
      <c r="D117" s="22" t="s">
        <v>17</v>
      </c>
      <c r="E117" s="23">
        <v>127.51</v>
      </c>
      <c r="F117" s="24"/>
      <c r="G117" s="25">
        <f t="shared" si="16"/>
        <v>0</v>
      </c>
      <c r="I117" s="138"/>
    </row>
    <row r="118" spans="1:9" s="26" customFormat="1" ht="22.5" x14ac:dyDescent="0.2">
      <c r="A118" s="19">
        <f t="shared" si="15"/>
        <v>100</v>
      </c>
      <c r="B118" s="20" t="s">
        <v>135</v>
      </c>
      <c r="C118" s="21" t="s">
        <v>302</v>
      </c>
      <c r="D118" s="22" t="s">
        <v>17</v>
      </c>
      <c r="E118" s="23">
        <v>77.905000000000001</v>
      </c>
      <c r="F118" s="24"/>
      <c r="G118" s="25">
        <f t="shared" si="16"/>
        <v>0</v>
      </c>
      <c r="I118" s="138"/>
    </row>
    <row r="119" spans="1:9" s="26" customFormat="1" ht="11.25" x14ac:dyDescent="0.2">
      <c r="A119" s="19">
        <f t="shared" si="15"/>
        <v>101</v>
      </c>
      <c r="B119" s="20" t="s">
        <v>303</v>
      </c>
      <c r="C119" s="21" t="s">
        <v>304</v>
      </c>
      <c r="D119" s="22" t="s">
        <v>18</v>
      </c>
      <c r="E119" s="23">
        <v>23.829000000000001</v>
      </c>
      <c r="F119" s="24"/>
      <c r="G119" s="25">
        <f t="shared" si="16"/>
        <v>0</v>
      </c>
      <c r="I119" s="138"/>
    </row>
    <row r="120" spans="1:9" s="18" customFormat="1" ht="21" customHeight="1" collapsed="1" x14ac:dyDescent="0.2">
      <c r="A120" s="13"/>
      <c r="B120" s="14" t="s">
        <v>142</v>
      </c>
      <c r="C120" s="15" t="s">
        <v>15</v>
      </c>
      <c r="D120" s="15"/>
      <c r="E120" s="167"/>
      <c r="F120" s="27"/>
      <c r="G120" s="17">
        <f>SUBTOTAL(9,G121:G130)</f>
        <v>0</v>
      </c>
    </row>
    <row r="121" spans="1:9" s="26" customFormat="1" ht="22.5" x14ac:dyDescent="0.2">
      <c r="A121" s="19">
        <f t="shared" ref="A121:A130" si="17">MAX(A117:A120)+1</f>
        <v>102</v>
      </c>
      <c r="B121" s="20" t="s">
        <v>322</v>
      </c>
      <c r="C121" s="21" t="s">
        <v>334</v>
      </c>
      <c r="D121" s="22" t="s">
        <v>14</v>
      </c>
      <c r="E121" s="23">
        <v>1</v>
      </c>
      <c r="F121" s="24"/>
      <c r="G121" s="25">
        <f t="shared" ref="G121:G125" si="18">E121*F121</f>
        <v>0</v>
      </c>
    </row>
    <row r="122" spans="1:9" s="26" customFormat="1" ht="45" x14ac:dyDescent="0.2">
      <c r="A122" s="19">
        <f t="shared" si="17"/>
        <v>103</v>
      </c>
      <c r="B122" s="20" t="s">
        <v>323</v>
      </c>
      <c r="C122" s="21" t="s">
        <v>325</v>
      </c>
      <c r="D122" s="22" t="s">
        <v>14</v>
      </c>
      <c r="E122" s="23">
        <v>1</v>
      </c>
      <c r="F122" s="24"/>
      <c r="G122" s="25">
        <f t="shared" si="18"/>
        <v>0</v>
      </c>
    </row>
    <row r="123" spans="1:9" s="26" customFormat="1" ht="33.75" x14ac:dyDescent="0.2">
      <c r="A123" s="19">
        <f t="shared" si="17"/>
        <v>104</v>
      </c>
      <c r="B123" s="20" t="s">
        <v>324</v>
      </c>
      <c r="C123" s="21" t="s">
        <v>326</v>
      </c>
      <c r="D123" s="22" t="s">
        <v>14</v>
      </c>
      <c r="E123" s="23">
        <v>1</v>
      </c>
      <c r="F123" s="24"/>
      <c r="G123" s="25">
        <f t="shared" si="18"/>
        <v>0</v>
      </c>
    </row>
    <row r="124" spans="1:9" s="26" customFormat="1" ht="45" x14ac:dyDescent="0.2">
      <c r="A124" s="19">
        <f t="shared" si="17"/>
        <v>105</v>
      </c>
      <c r="B124" s="20" t="s">
        <v>327</v>
      </c>
      <c r="C124" s="21" t="s">
        <v>335</v>
      </c>
      <c r="D124" s="22" t="s">
        <v>14</v>
      </c>
      <c r="E124" s="23">
        <v>1</v>
      </c>
      <c r="F124" s="24"/>
      <c r="G124" s="25">
        <f t="shared" si="18"/>
        <v>0</v>
      </c>
    </row>
    <row r="125" spans="1:9" s="26" customFormat="1" ht="45" x14ac:dyDescent="0.2">
      <c r="A125" s="19">
        <f t="shared" si="17"/>
        <v>106</v>
      </c>
      <c r="B125" s="20" t="s">
        <v>328</v>
      </c>
      <c r="C125" s="21" t="s">
        <v>335</v>
      </c>
      <c r="D125" s="22" t="s">
        <v>14</v>
      </c>
      <c r="E125" s="23">
        <v>1</v>
      </c>
      <c r="F125" s="24"/>
      <c r="G125" s="25">
        <f t="shared" si="18"/>
        <v>0</v>
      </c>
    </row>
    <row r="126" spans="1:9" s="26" customFormat="1" ht="45" x14ac:dyDescent="0.2">
      <c r="A126" s="19">
        <f t="shared" si="17"/>
        <v>107</v>
      </c>
      <c r="B126" s="20" t="s">
        <v>329</v>
      </c>
      <c r="C126" s="21" t="s">
        <v>336</v>
      </c>
      <c r="D126" s="22" t="s">
        <v>14</v>
      </c>
      <c r="E126" s="23">
        <v>1</v>
      </c>
      <c r="F126" s="24"/>
      <c r="G126" s="25">
        <f t="shared" ref="G126:G128" si="19">E126*F126</f>
        <v>0</v>
      </c>
    </row>
    <row r="127" spans="1:9" s="26" customFormat="1" ht="45" x14ac:dyDescent="0.2">
      <c r="A127" s="19">
        <f t="shared" si="17"/>
        <v>108</v>
      </c>
      <c r="B127" s="20" t="s">
        <v>330</v>
      </c>
      <c r="C127" s="21" t="s">
        <v>335</v>
      </c>
      <c r="D127" s="22" t="s">
        <v>14</v>
      </c>
      <c r="E127" s="23">
        <v>1</v>
      </c>
      <c r="F127" s="24"/>
      <c r="G127" s="25">
        <f t="shared" si="19"/>
        <v>0</v>
      </c>
    </row>
    <row r="128" spans="1:9" s="26" customFormat="1" ht="45" x14ac:dyDescent="0.2">
      <c r="A128" s="19">
        <f t="shared" si="17"/>
        <v>109</v>
      </c>
      <c r="B128" s="20" t="s">
        <v>331</v>
      </c>
      <c r="C128" s="21" t="s">
        <v>335</v>
      </c>
      <c r="D128" s="22" t="s">
        <v>14</v>
      </c>
      <c r="E128" s="23">
        <v>1</v>
      </c>
      <c r="F128" s="24"/>
      <c r="G128" s="25">
        <f t="shared" si="19"/>
        <v>0</v>
      </c>
    </row>
    <row r="129" spans="1:9" s="26" customFormat="1" ht="45" x14ac:dyDescent="0.2">
      <c r="A129" s="19">
        <f t="shared" si="17"/>
        <v>110</v>
      </c>
      <c r="B129" s="20" t="s">
        <v>332</v>
      </c>
      <c r="C129" s="21" t="s">
        <v>335</v>
      </c>
      <c r="D129" s="22" t="s">
        <v>14</v>
      </c>
      <c r="E129" s="23">
        <v>1</v>
      </c>
      <c r="F129" s="24"/>
      <c r="G129" s="25">
        <f t="shared" ref="G129:G130" si="20">E129*F129</f>
        <v>0</v>
      </c>
    </row>
    <row r="130" spans="1:9" s="26" customFormat="1" ht="45" x14ac:dyDescent="0.2">
      <c r="A130" s="19">
        <f t="shared" si="17"/>
        <v>111</v>
      </c>
      <c r="B130" s="20" t="s">
        <v>333</v>
      </c>
      <c r="C130" s="21" t="s">
        <v>336</v>
      </c>
      <c r="D130" s="22" t="s">
        <v>14</v>
      </c>
      <c r="E130" s="23">
        <v>1</v>
      </c>
      <c r="F130" s="24"/>
      <c r="G130" s="25">
        <f t="shared" si="20"/>
        <v>0</v>
      </c>
    </row>
    <row r="131" spans="1:9" s="18" customFormat="1" ht="21" customHeight="1" collapsed="1" x14ac:dyDescent="0.2">
      <c r="A131" s="13"/>
      <c r="B131" s="14" t="s">
        <v>44</v>
      </c>
      <c r="C131" s="15" t="s">
        <v>45</v>
      </c>
      <c r="D131" s="15"/>
      <c r="E131" s="167"/>
      <c r="F131" s="27"/>
      <c r="G131" s="17">
        <f>SUBTOTAL(9,G132:G136)</f>
        <v>0</v>
      </c>
    </row>
    <row r="132" spans="1:9" s="26" customFormat="1" ht="11.25" x14ac:dyDescent="0.2">
      <c r="A132" s="19">
        <f t="shared" ref="A132:A136" si="21">MAX(A128:A131)+1</f>
        <v>112</v>
      </c>
      <c r="B132" s="20" t="s">
        <v>305</v>
      </c>
      <c r="C132" s="21" t="s">
        <v>306</v>
      </c>
      <c r="D132" s="22" t="s">
        <v>17</v>
      </c>
      <c r="E132" s="23">
        <v>127.51</v>
      </c>
      <c r="F132" s="24"/>
      <c r="G132" s="25">
        <f t="shared" si="16"/>
        <v>0</v>
      </c>
    </row>
    <row r="133" spans="1:9" s="26" customFormat="1" ht="11.25" x14ac:dyDescent="0.2">
      <c r="A133" s="19">
        <f t="shared" si="21"/>
        <v>113</v>
      </c>
      <c r="B133" s="20" t="s">
        <v>307</v>
      </c>
      <c r="C133" s="21" t="s">
        <v>308</v>
      </c>
      <c r="D133" s="22" t="s">
        <v>17</v>
      </c>
      <c r="E133" s="23">
        <v>127.51</v>
      </c>
      <c r="F133" s="24"/>
      <c r="G133" s="25">
        <f t="shared" si="16"/>
        <v>0</v>
      </c>
    </row>
    <row r="134" spans="1:9" s="26" customFormat="1" ht="22.5" x14ac:dyDescent="0.2">
      <c r="A134" s="19">
        <f t="shared" si="21"/>
        <v>114</v>
      </c>
      <c r="B134" s="20" t="s">
        <v>309</v>
      </c>
      <c r="C134" s="21" t="s">
        <v>310</v>
      </c>
      <c r="D134" s="22" t="s">
        <v>17</v>
      </c>
      <c r="E134" s="23">
        <v>127.51</v>
      </c>
      <c r="F134" s="24"/>
      <c r="G134" s="25">
        <f t="shared" si="16"/>
        <v>0</v>
      </c>
    </row>
    <row r="135" spans="1:9" s="26" customFormat="1" ht="11.25" x14ac:dyDescent="0.2">
      <c r="A135" s="19">
        <f t="shared" si="21"/>
        <v>115</v>
      </c>
      <c r="B135" s="20" t="s">
        <v>311</v>
      </c>
      <c r="C135" s="21" t="s">
        <v>312</v>
      </c>
      <c r="D135" s="22" t="s">
        <v>17</v>
      </c>
      <c r="E135" s="23">
        <v>25.5</v>
      </c>
      <c r="F135" s="24"/>
      <c r="G135" s="25">
        <f t="shared" ref="G135:G136" si="22">E135*F135</f>
        <v>0</v>
      </c>
      <c r="I135" s="166"/>
    </row>
    <row r="136" spans="1:9" s="26" customFormat="1" ht="13.9" customHeight="1" x14ac:dyDescent="0.2">
      <c r="A136" s="19">
        <f t="shared" si="21"/>
        <v>116</v>
      </c>
      <c r="B136" s="20" t="s">
        <v>313</v>
      </c>
      <c r="C136" s="21" t="s">
        <v>314</v>
      </c>
      <c r="D136" s="22" t="s">
        <v>17</v>
      </c>
      <c r="E136" s="23">
        <v>19.22</v>
      </c>
      <c r="F136" s="24"/>
      <c r="G136" s="25">
        <f t="shared" si="22"/>
        <v>0</v>
      </c>
      <c r="I136" s="166"/>
    </row>
    <row r="137" spans="1:9" s="18" customFormat="1" ht="21" customHeight="1" collapsed="1" x14ac:dyDescent="0.2">
      <c r="A137" s="13"/>
      <c r="B137" s="14" t="s">
        <v>46</v>
      </c>
      <c r="C137" s="15" t="s">
        <v>47</v>
      </c>
      <c r="D137" s="15"/>
      <c r="E137" s="167"/>
      <c r="F137" s="27"/>
      <c r="G137" s="17">
        <f>SUBTOTAL(9,G138:G147)</f>
        <v>0</v>
      </c>
    </row>
    <row r="138" spans="1:9" s="26" customFormat="1" ht="33.75" x14ac:dyDescent="0.2">
      <c r="A138" s="19">
        <f t="shared" ref="A138:A147" si="23">MAX(A134:A137)+1</f>
        <v>117</v>
      </c>
      <c r="B138" s="20" t="s">
        <v>339</v>
      </c>
      <c r="C138" s="21" t="s">
        <v>349</v>
      </c>
      <c r="D138" s="22" t="s">
        <v>19</v>
      </c>
      <c r="E138" s="23">
        <v>4.1500000000000004</v>
      </c>
      <c r="F138" s="24"/>
      <c r="G138" s="25">
        <f t="shared" si="16"/>
        <v>0</v>
      </c>
    </row>
    <row r="139" spans="1:9" s="26" customFormat="1" ht="33.75" x14ac:dyDescent="0.2">
      <c r="A139" s="19">
        <f t="shared" si="23"/>
        <v>118</v>
      </c>
      <c r="B139" s="20" t="s">
        <v>340</v>
      </c>
      <c r="C139" s="21" t="s">
        <v>349</v>
      </c>
      <c r="D139" s="22" t="s">
        <v>19</v>
      </c>
      <c r="E139" s="23">
        <v>3.72</v>
      </c>
      <c r="F139" s="24"/>
      <c r="G139" s="25">
        <f t="shared" si="16"/>
        <v>0</v>
      </c>
    </row>
    <row r="140" spans="1:9" s="26" customFormat="1" ht="33.75" x14ac:dyDescent="0.2">
      <c r="A140" s="19">
        <f t="shared" si="23"/>
        <v>119</v>
      </c>
      <c r="B140" s="20" t="s">
        <v>341</v>
      </c>
      <c r="C140" s="21" t="s">
        <v>349</v>
      </c>
      <c r="D140" s="22" t="s">
        <v>19</v>
      </c>
      <c r="E140" s="23">
        <v>2.7</v>
      </c>
      <c r="F140" s="24"/>
      <c r="G140" s="25">
        <f t="shared" si="16"/>
        <v>0</v>
      </c>
    </row>
    <row r="141" spans="1:9" s="26" customFormat="1" ht="33.75" x14ac:dyDescent="0.2">
      <c r="A141" s="19">
        <f t="shared" si="23"/>
        <v>120</v>
      </c>
      <c r="B141" s="20" t="s">
        <v>342</v>
      </c>
      <c r="C141" s="21" t="s">
        <v>349</v>
      </c>
      <c r="D141" s="22" t="s">
        <v>19</v>
      </c>
      <c r="E141" s="23">
        <v>12.37</v>
      </c>
      <c r="F141" s="24"/>
      <c r="G141" s="25">
        <f t="shared" si="16"/>
        <v>0</v>
      </c>
    </row>
    <row r="142" spans="1:9" s="26" customFormat="1" ht="33.75" x14ac:dyDescent="0.2">
      <c r="A142" s="19">
        <f t="shared" si="23"/>
        <v>121</v>
      </c>
      <c r="B142" s="20" t="s">
        <v>343</v>
      </c>
      <c r="C142" s="21" t="s">
        <v>349</v>
      </c>
      <c r="D142" s="22" t="s">
        <v>19</v>
      </c>
      <c r="E142" s="23">
        <v>5.7</v>
      </c>
      <c r="F142" s="24"/>
      <c r="G142" s="25">
        <f t="shared" si="16"/>
        <v>0</v>
      </c>
    </row>
    <row r="143" spans="1:9" s="26" customFormat="1" ht="33.75" x14ac:dyDescent="0.2">
      <c r="A143" s="19">
        <f t="shared" si="23"/>
        <v>122</v>
      </c>
      <c r="B143" s="20" t="s">
        <v>344</v>
      </c>
      <c r="C143" s="21" t="s">
        <v>349</v>
      </c>
      <c r="D143" s="22" t="s">
        <v>19</v>
      </c>
      <c r="E143" s="23">
        <v>1.1499999999999999</v>
      </c>
      <c r="F143" s="24"/>
      <c r="G143" s="25">
        <f t="shared" si="16"/>
        <v>0</v>
      </c>
    </row>
    <row r="144" spans="1:9" s="26" customFormat="1" ht="33.75" x14ac:dyDescent="0.2">
      <c r="A144" s="19">
        <f t="shared" si="23"/>
        <v>123</v>
      </c>
      <c r="B144" s="20" t="s">
        <v>345</v>
      </c>
      <c r="C144" s="21" t="s">
        <v>351</v>
      </c>
      <c r="D144" s="22" t="s">
        <v>19</v>
      </c>
      <c r="E144" s="23">
        <v>0.65</v>
      </c>
      <c r="F144" s="24"/>
      <c r="G144" s="25">
        <f t="shared" si="16"/>
        <v>0</v>
      </c>
    </row>
    <row r="145" spans="1:7" s="26" customFormat="1" ht="33.75" x14ac:dyDescent="0.2">
      <c r="A145" s="19">
        <f t="shared" si="23"/>
        <v>124</v>
      </c>
      <c r="B145" s="20" t="s">
        <v>346</v>
      </c>
      <c r="C145" s="21" t="s">
        <v>351</v>
      </c>
      <c r="D145" s="22" t="s">
        <v>19</v>
      </c>
      <c r="E145" s="23">
        <v>9.3000000000000007</v>
      </c>
      <c r="F145" s="24"/>
      <c r="G145" s="25">
        <f t="shared" si="16"/>
        <v>0</v>
      </c>
    </row>
    <row r="146" spans="1:7" s="26" customFormat="1" ht="11.25" x14ac:dyDescent="0.2">
      <c r="A146" s="19">
        <f t="shared" si="23"/>
        <v>125</v>
      </c>
      <c r="B146" s="20" t="s">
        <v>347</v>
      </c>
      <c r="C146" s="21" t="s">
        <v>352</v>
      </c>
      <c r="D146" s="22" t="s">
        <v>19</v>
      </c>
      <c r="E146" s="23">
        <v>10.45</v>
      </c>
      <c r="F146" s="24"/>
      <c r="G146" s="25">
        <f t="shared" ref="G146" si="24">E146*F146</f>
        <v>0</v>
      </c>
    </row>
    <row r="147" spans="1:7" s="26" customFormat="1" ht="22.5" x14ac:dyDescent="0.2">
      <c r="A147" s="19">
        <f t="shared" si="23"/>
        <v>126</v>
      </c>
      <c r="B147" s="20" t="s">
        <v>348</v>
      </c>
      <c r="C147" s="21" t="s">
        <v>350</v>
      </c>
      <c r="D147" s="22" t="s">
        <v>19</v>
      </c>
      <c r="E147" s="23">
        <v>18.5</v>
      </c>
      <c r="F147" s="24"/>
      <c r="G147" s="25">
        <f t="shared" si="16"/>
        <v>0</v>
      </c>
    </row>
    <row r="148" spans="1:7" s="18" customFormat="1" ht="21" customHeight="1" collapsed="1" x14ac:dyDescent="0.2">
      <c r="A148" s="13"/>
      <c r="B148" s="14" t="s">
        <v>16</v>
      </c>
      <c r="C148" s="15" t="s">
        <v>136</v>
      </c>
      <c r="D148" s="15"/>
      <c r="E148" s="167"/>
      <c r="F148" s="27"/>
      <c r="G148" s="17">
        <f>SUBTOTAL(9,G149:G149)</f>
        <v>0</v>
      </c>
    </row>
    <row r="149" spans="1:7" s="26" customFormat="1" ht="45" x14ac:dyDescent="0.2">
      <c r="A149" s="19">
        <f>MAX(A145:A148)+1</f>
        <v>127</v>
      </c>
      <c r="B149" s="20" t="s">
        <v>337</v>
      </c>
      <c r="C149" s="21" t="s">
        <v>338</v>
      </c>
      <c r="D149" s="22" t="s">
        <v>19</v>
      </c>
      <c r="E149" s="23">
        <v>11.715999999999999</v>
      </c>
      <c r="F149" s="24"/>
      <c r="G149" s="25">
        <f t="shared" si="16"/>
        <v>0</v>
      </c>
    </row>
    <row r="150" spans="1:7" s="18" customFormat="1" ht="21" customHeight="1" collapsed="1" x14ac:dyDescent="0.2">
      <c r="A150" s="13"/>
      <c r="B150" s="14" t="s">
        <v>137</v>
      </c>
      <c r="C150" s="15" t="s">
        <v>138</v>
      </c>
      <c r="D150" s="15"/>
      <c r="E150" s="167"/>
      <c r="F150" s="27"/>
      <c r="G150" s="17">
        <f>SUBTOTAL(9,G151:G153)</f>
        <v>0</v>
      </c>
    </row>
    <row r="151" spans="1:7" s="26" customFormat="1" ht="11.25" x14ac:dyDescent="0.2">
      <c r="A151" s="19">
        <f t="shared" ref="A151:A153" si="25">MAX(A147:A150)+1</f>
        <v>128</v>
      </c>
      <c r="B151" s="20" t="s">
        <v>139</v>
      </c>
      <c r="C151" s="21" t="s">
        <v>316</v>
      </c>
      <c r="D151" s="22" t="s">
        <v>17</v>
      </c>
      <c r="E151" s="23">
        <v>127.51</v>
      </c>
      <c r="F151" s="24"/>
      <c r="G151" s="25">
        <f t="shared" ref="G151:G162" si="26">E151*F151</f>
        <v>0</v>
      </c>
    </row>
    <row r="152" spans="1:7" s="26" customFormat="1" ht="11.25" x14ac:dyDescent="0.2">
      <c r="A152" s="19">
        <f t="shared" si="25"/>
        <v>129</v>
      </c>
      <c r="B152" s="20" t="s">
        <v>140</v>
      </c>
      <c r="C152" s="21" t="s">
        <v>315</v>
      </c>
      <c r="D152" s="22" t="s">
        <v>17</v>
      </c>
      <c r="E152" s="23">
        <v>127.51</v>
      </c>
      <c r="F152" s="24"/>
      <c r="G152" s="25">
        <f t="shared" ref="G152" si="27">E152*F152</f>
        <v>0</v>
      </c>
    </row>
    <row r="153" spans="1:7" s="26" customFormat="1" ht="11.25" x14ac:dyDescent="0.2">
      <c r="A153" s="19">
        <f t="shared" si="25"/>
        <v>130</v>
      </c>
      <c r="B153" s="20">
        <v>776229000</v>
      </c>
      <c r="C153" s="21" t="s">
        <v>317</v>
      </c>
      <c r="D153" s="22" t="s">
        <v>19</v>
      </c>
      <c r="E153" s="23">
        <v>71.099999999999994</v>
      </c>
      <c r="F153" s="24"/>
      <c r="G153" s="25">
        <f t="shared" si="26"/>
        <v>0</v>
      </c>
    </row>
    <row r="154" spans="1:7" s="18" customFormat="1" ht="21" customHeight="1" collapsed="1" x14ac:dyDescent="0.2">
      <c r="A154" s="13"/>
      <c r="B154" s="14" t="s">
        <v>48</v>
      </c>
      <c r="C154" s="15" t="s">
        <v>49</v>
      </c>
      <c r="D154" s="15"/>
      <c r="E154" s="167"/>
      <c r="F154" s="27"/>
      <c r="G154" s="17">
        <f>SUBTOTAL(9,G155)</f>
        <v>0</v>
      </c>
    </row>
    <row r="155" spans="1:7" s="26" customFormat="1" ht="11.25" x14ac:dyDescent="0.2">
      <c r="A155" s="19">
        <f>MAX(A151:A154)+1</f>
        <v>131</v>
      </c>
      <c r="B155" s="20" t="s">
        <v>318</v>
      </c>
      <c r="C155" s="21" t="s">
        <v>319</v>
      </c>
      <c r="D155" s="22" t="s">
        <v>17</v>
      </c>
      <c r="E155" s="23">
        <v>14.663999999999998</v>
      </c>
      <c r="F155" s="24"/>
      <c r="G155" s="25">
        <f t="shared" si="26"/>
        <v>0</v>
      </c>
    </row>
    <row r="156" spans="1:7" s="18" customFormat="1" ht="21" customHeight="1" collapsed="1" x14ac:dyDescent="0.2">
      <c r="A156" s="13"/>
      <c r="B156" s="14" t="s">
        <v>50</v>
      </c>
      <c r="C156" s="15" t="s">
        <v>51</v>
      </c>
      <c r="D156" s="15"/>
      <c r="E156" s="167"/>
      <c r="F156" s="27"/>
      <c r="G156" s="17">
        <f>SUBTOTAL(9,G157:G159)</f>
        <v>0</v>
      </c>
    </row>
    <row r="157" spans="1:7" s="26" customFormat="1" ht="22.5" x14ac:dyDescent="0.2">
      <c r="A157" s="19">
        <f t="shared" ref="A157:A159" si="28">MAX(A153:A156)+1</f>
        <v>132</v>
      </c>
      <c r="B157" s="20" t="s">
        <v>25</v>
      </c>
      <c r="C157" s="21" t="s">
        <v>141</v>
      </c>
      <c r="D157" s="22" t="s">
        <v>17</v>
      </c>
      <c r="E157" s="23">
        <v>14.446999999999999</v>
      </c>
      <c r="F157" s="24"/>
      <c r="G157" s="25">
        <f t="shared" si="26"/>
        <v>0</v>
      </c>
    </row>
    <row r="158" spans="1:7" s="26" customFormat="1" ht="11.25" x14ac:dyDescent="0.2">
      <c r="A158" s="19">
        <f t="shared" si="28"/>
        <v>133</v>
      </c>
      <c r="B158" s="20" t="s">
        <v>26</v>
      </c>
      <c r="C158" s="21" t="s">
        <v>320</v>
      </c>
      <c r="D158" s="22" t="s">
        <v>17</v>
      </c>
      <c r="E158" s="23">
        <v>7.65</v>
      </c>
      <c r="F158" s="24"/>
      <c r="G158" s="25">
        <f t="shared" si="26"/>
        <v>0</v>
      </c>
    </row>
    <row r="159" spans="1:7" s="26" customFormat="1" ht="11.25" x14ac:dyDescent="0.2">
      <c r="A159" s="19">
        <f t="shared" si="28"/>
        <v>134</v>
      </c>
      <c r="B159" s="20" t="s">
        <v>27</v>
      </c>
      <c r="C159" s="21" t="s">
        <v>321</v>
      </c>
      <c r="D159" s="22" t="s">
        <v>17</v>
      </c>
      <c r="E159" s="23">
        <v>6.7970000000000006</v>
      </c>
      <c r="F159" s="24"/>
      <c r="G159" s="25">
        <f t="shared" si="26"/>
        <v>0</v>
      </c>
    </row>
    <row r="160" spans="1:7" s="18" customFormat="1" ht="21" customHeight="1" collapsed="1" x14ac:dyDescent="0.2">
      <c r="A160" s="13"/>
      <c r="B160" s="14" t="s">
        <v>52</v>
      </c>
      <c r="C160" s="15" t="s">
        <v>53</v>
      </c>
      <c r="D160" s="15"/>
      <c r="E160" s="167"/>
      <c r="F160" s="27"/>
      <c r="G160" s="17">
        <f>SUBTOTAL(9,G161:G162)</f>
        <v>0</v>
      </c>
    </row>
    <row r="161" spans="1:8" s="26" customFormat="1" ht="11.25" x14ac:dyDescent="0.2">
      <c r="A161" s="19">
        <f t="shared" ref="A161:A162" si="29">MAX(A157:A160)+1</f>
        <v>135</v>
      </c>
      <c r="B161" s="20" t="s">
        <v>28</v>
      </c>
      <c r="C161" s="21" t="s">
        <v>29</v>
      </c>
      <c r="D161" s="22" t="s">
        <v>17</v>
      </c>
      <c r="E161" s="23">
        <v>221.18299999999999</v>
      </c>
      <c r="F161" s="24"/>
      <c r="G161" s="25">
        <f t="shared" si="26"/>
        <v>0</v>
      </c>
    </row>
    <row r="162" spans="1:8" s="26" customFormat="1" ht="11.25" x14ac:dyDescent="0.2">
      <c r="A162" s="19">
        <f t="shared" si="29"/>
        <v>136</v>
      </c>
      <c r="B162" s="20" t="s">
        <v>30</v>
      </c>
      <c r="C162" s="21" t="s">
        <v>31</v>
      </c>
      <c r="D162" s="22" t="s">
        <v>17</v>
      </c>
      <c r="E162" s="23">
        <v>167.845</v>
      </c>
      <c r="F162" s="24"/>
      <c r="G162" s="25">
        <f t="shared" si="26"/>
        <v>0</v>
      </c>
    </row>
    <row r="164" spans="1:8" s="26" customFormat="1" ht="21" customHeight="1" x14ac:dyDescent="0.2">
      <c r="A164" s="30"/>
      <c r="B164" s="31"/>
      <c r="C164" s="31" t="s">
        <v>54</v>
      </c>
      <c r="D164" s="32"/>
      <c r="E164" s="30"/>
      <c r="F164" s="30"/>
      <c r="G164" s="33">
        <f>SUBTOTAL(9,G8:G163)</f>
        <v>0</v>
      </c>
    </row>
    <row r="165" spans="1:8" s="26" customFormat="1" ht="21" customHeight="1" x14ac:dyDescent="0.2">
      <c r="A165" s="30"/>
      <c r="B165" s="31"/>
      <c r="C165" s="31"/>
      <c r="D165" s="32"/>
      <c r="E165" s="30"/>
      <c r="F165" s="30"/>
      <c r="G165" s="33"/>
      <c r="H165" s="33"/>
    </row>
    <row r="166" spans="1:8" s="123" customFormat="1" x14ac:dyDescent="0.2">
      <c r="A166" s="117"/>
      <c r="B166" s="118"/>
      <c r="C166" s="119" t="s">
        <v>177</v>
      </c>
      <c r="D166" s="120"/>
      <c r="E166" s="121"/>
      <c r="F166" s="122"/>
      <c r="G166" s="122"/>
    </row>
    <row r="167" spans="1:8" s="123" customFormat="1" x14ac:dyDescent="0.2">
      <c r="A167" s="117"/>
      <c r="B167" s="118"/>
      <c r="C167" s="119" t="s">
        <v>178</v>
      </c>
      <c r="D167" s="120"/>
      <c r="E167" s="121"/>
      <c r="F167" s="122"/>
      <c r="G167" s="122"/>
    </row>
    <row r="168" spans="1:8" s="130" customFormat="1" x14ac:dyDescent="0.2">
      <c r="A168" s="124"/>
      <c r="B168" s="125"/>
      <c r="C168" s="126" t="s">
        <v>179</v>
      </c>
      <c r="D168" s="127"/>
      <c r="E168" s="128"/>
      <c r="F168" s="129"/>
      <c r="G168" s="129"/>
    </row>
    <row r="169" spans="1:8" s="130" customFormat="1" x14ac:dyDescent="0.2">
      <c r="A169" s="124"/>
      <c r="B169" s="125"/>
      <c r="C169" s="126" t="s">
        <v>180</v>
      </c>
      <c r="D169" s="127"/>
      <c r="E169" s="128"/>
      <c r="F169" s="129"/>
      <c r="G169" s="129"/>
    </row>
    <row r="170" spans="1:8" s="131" customFormat="1" ht="13.5" thickBot="1" x14ac:dyDescent="0.25">
      <c r="G170" s="132"/>
      <c r="H170" s="133"/>
    </row>
    <row r="171" spans="1:8" s="135" customFormat="1" ht="29.25" customHeight="1" thickBot="1" x14ac:dyDescent="0.25">
      <c r="A171" s="163" t="s">
        <v>181</v>
      </c>
      <c r="B171" s="164"/>
      <c r="C171" s="164"/>
      <c r="D171" s="164"/>
      <c r="E171" s="164"/>
      <c r="F171" s="164"/>
      <c r="G171" s="165"/>
      <c r="H171" s="134"/>
    </row>
    <row r="172" spans="1:8" s="130" customFormat="1" x14ac:dyDescent="0.2">
      <c r="A172" s="124"/>
      <c r="B172" s="125"/>
      <c r="C172" s="125"/>
      <c r="D172" s="127"/>
      <c r="E172" s="136"/>
      <c r="F172" s="137"/>
      <c r="G172" s="137"/>
      <c r="H172" s="136"/>
    </row>
    <row r="173" spans="1:8" s="130" customFormat="1" x14ac:dyDescent="0.2">
      <c r="A173" s="124"/>
      <c r="B173" s="125"/>
      <c r="C173" s="125"/>
      <c r="D173" s="127"/>
      <c r="E173" s="136"/>
      <c r="F173" s="137"/>
      <c r="G173" s="137"/>
      <c r="H173" s="136"/>
    </row>
  </sheetData>
  <autoFilter ref="A7:G162" xr:uid="{00000000-0009-0000-0000-000001000000}"/>
  <mergeCells count="2">
    <mergeCell ref="A171:G171"/>
    <mergeCell ref="I135:I136"/>
  </mergeCells>
  <printOptions horizontalCentered="1"/>
  <pageMargins left="0.59055118110236227" right="0.59055118110236227" top="0.55118110236220474" bottom="0.59055118110236227" header="0.51181102362204722" footer="0.31496062992125984"/>
  <pageSetup paperSize="9" scale="87" fitToHeight="160" orientation="portrait" r:id="rId1"/>
  <headerFooter alignWithMargins="0">
    <oddFooter>&amp;C&amp;8Strana &amp;P z &amp;N&amp;R&amp;A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46"/>
  <sheetViews>
    <sheetView showGridLines="0" view="pageBreakPreview" zoomScaleNormal="120" zoomScaleSheetLayoutView="100" workbookViewId="0">
      <pane ySplit="8" topLeftCell="A9" activePane="bottomLeft" state="frozen"/>
      <selection activeCell="F10" sqref="F10:F19"/>
      <selection pane="bottomLeft" activeCell="A10" sqref="A10"/>
    </sheetView>
  </sheetViews>
  <sheetFormatPr defaultColWidth="9.140625" defaultRowHeight="12.75" x14ac:dyDescent="0.2"/>
  <cols>
    <col min="1" max="1" width="6.28515625" style="28" customWidth="1"/>
    <col min="2" max="2" width="9.42578125" style="28" bestFit="1" customWidth="1"/>
    <col min="3" max="3" width="55.42578125" style="28" customWidth="1"/>
    <col min="4" max="4" width="4.85546875" style="28" bestFit="1" customWidth="1"/>
    <col min="5" max="5" width="8.5703125" style="28" customWidth="1"/>
    <col min="6" max="6" width="9.7109375" style="29" customWidth="1"/>
    <col min="7" max="7" width="10.85546875" style="29" customWidth="1"/>
    <col min="8" max="16384" width="9.140625" style="28"/>
  </cols>
  <sheetData>
    <row r="1" spans="1:7" s="4" customFormat="1" ht="21" customHeight="1" x14ac:dyDescent="0.25">
      <c r="A1" s="1" t="s">
        <v>733</v>
      </c>
      <c r="B1" s="2"/>
      <c r="C1" s="2"/>
      <c r="D1" s="3"/>
      <c r="E1" s="2"/>
      <c r="F1" s="2"/>
      <c r="G1" s="2"/>
    </row>
    <row r="2" spans="1:7" s="4" customFormat="1" ht="14.25" customHeight="1" x14ac:dyDescent="0.2">
      <c r="A2" s="5" t="s">
        <v>0</v>
      </c>
      <c r="B2" s="6" t="s">
        <v>655</v>
      </c>
      <c r="C2" s="7"/>
      <c r="D2" s="8"/>
      <c r="E2" s="7" t="s">
        <v>1</v>
      </c>
      <c r="F2" s="2" t="s">
        <v>183</v>
      </c>
      <c r="G2" s="2"/>
    </row>
    <row r="3" spans="1:7" s="4" customFormat="1" ht="13.5" customHeight="1" x14ac:dyDescent="0.2">
      <c r="A3" s="9" t="s">
        <v>2</v>
      </c>
      <c r="B3" s="10" t="s">
        <v>159</v>
      </c>
      <c r="C3" s="7"/>
      <c r="D3" s="8"/>
      <c r="E3" s="7" t="s">
        <v>4</v>
      </c>
      <c r="F3" s="2"/>
      <c r="G3" s="2"/>
    </row>
    <row r="4" spans="1:7" s="4" customFormat="1" ht="14.25" customHeight="1" x14ac:dyDescent="0.2">
      <c r="A4" s="9"/>
      <c r="B4" s="10"/>
      <c r="C4" s="7"/>
      <c r="D4" s="8"/>
      <c r="E4" s="7" t="s">
        <v>5</v>
      </c>
      <c r="F4" s="11">
        <v>42772</v>
      </c>
      <c r="G4" s="2"/>
    </row>
    <row r="5" spans="1:7" s="4" customFormat="1" ht="7.5" customHeight="1" thickBot="1" x14ac:dyDescent="0.25">
      <c r="A5" s="2"/>
      <c r="B5" s="2"/>
      <c r="C5" s="2"/>
      <c r="D5" s="3"/>
      <c r="E5" s="2"/>
      <c r="F5" s="2"/>
      <c r="G5" s="2"/>
    </row>
    <row r="6" spans="1:7" s="4" customFormat="1" ht="24.75" customHeight="1" thickBot="1" x14ac:dyDescent="0.25">
      <c r="A6" s="12" t="s">
        <v>6</v>
      </c>
      <c r="B6" s="12" t="s">
        <v>7</v>
      </c>
      <c r="C6" s="12" t="s">
        <v>8</v>
      </c>
      <c r="D6" s="12" t="s">
        <v>9</v>
      </c>
      <c r="E6" s="12" t="s">
        <v>10</v>
      </c>
      <c r="F6" s="12" t="s">
        <v>11</v>
      </c>
      <c r="G6" s="12" t="s">
        <v>12</v>
      </c>
    </row>
    <row r="7" spans="1:7" s="4" customFormat="1" ht="12.75" customHeight="1" thickBot="1" x14ac:dyDescent="0.25">
      <c r="A7" s="12" t="s">
        <v>13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</row>
    <row r="8" spans="1:7" s="4" customFormat="1" ht="5.25" customHeight="1" x14ac:dyDescent="0.2">
      <c r="A8" s="2"/>
      <c r="B8" s="2"/>
      <c r="C8" s="2"/>
      <c r="D8" s="3"/>
      <c r="E8" s="2"/>
      <c r="F8" s="2"/>
      <c r="G8" s="2"/>
    </row>
    <row r="9" spans="1:7" s="18" customFormat="1" ht="21" customHeight="1" collapsed="1" x14ac:dyDescent="0.2">
      <c r="A9" s="13"/>
      <c r="B9" s="141" t="s">
        <v>656</v>
      </c>
      <c r="C9" s="142" t="s">
        <v>657</v>
      </c>
      <c r="D9" s="143"/>
      <c r="E9" s="144"/>
      <c r="F9" s="145"/>
      <c r="G9" s="17">
        <f>SUBTOTAL(9,G10:G17)</f>
        <v>0</v>
      </c>
    </row>
    <row r="10" spans="1:7" s="26" customFormat="1" ht="11.25" x14ac:dyDescent="0.2">
      <c r="A10" s="19">
        <f>MAX(A8:A9)+1</f>
        <v>1</v>
      </c>
      <c r="B10" s="146" t="s">
        <v>658</v>
      </c>
      <c r="C10" s="147" t="s">
        <v>660</v>
      </c>
      <c r="D10" s="146" t="s">
        <v>19</v>
      </c>
      <c r="E10" s="148">
        <v>3</v>
      </c>
      <c r="F10" s="168"/>
      <c r="G10" s="25">
        <f t="shared" ref="G10:G15" si="0">E10*F10</f>
        <v>0</v>
      </c>
    </row>
    <row r="11" spans="1:7" s="26" customFormat="1" ht="11.25" x14ac:dyDescent="0.2">
      <c r="A11" s="19">
        <f>MAX(A9:A10)+1</f>
        <v>2</v>
      </c>
      <c r="B11" s="146" t="s">
        <v>659</v>
      </c>
      <c r="C11" s="147" t="s">
        <v>662</v>
      </c>
      <c r="D11" s="146" t="s">
        <v>19</v>
      </c>
      <c r="E11" s="148">
        <v>10</v>
      </c>
      <c r="F11" s="168"/>
      <c r="G11" s="25">
        <f t="shared" si="0"/>
        <v>0</v>
      </c>
    </row>
    <row r="12" spans="1:7" s="26" customFormat="1" ht="11.25" x14ac:dyDescent="0.2">
      <c r="A12" s="19">
        <f t="shared" ref="A12:A19" si="1">MAX(A10:A11)+1</f>
        <v>3</v>
      </c>
      <c r="B12" s="146" t="s">
        <v>661</v>
      </c>
      <c r="C12" s="152" t="s">
        <v>710</v>
      </c>
      <c r="D12" s="146" t="s">
        <v>395</v>
      </c>
      <c r="E12" s="148">
        <v>1</v>
      </c>
      <c r="F12" s="168"/>
      <c r="G12" s="25">
        <f t="shared" si="0"/>
        <v>0</v>
      </c>
    </row>
    <row r="13" spans="1:7" s="26" customFormat="1" ht="11.25" x14ac:dyDescent="0.2">
      <c r="A13" s="19">
        <f t="shared" si="1"/>
        <v>4</v>
      </c>
      <c r="B13" s="146" t="s">
        <v>663</v>
      </c>
      <c r="C13" s="147" t="s">
        <v>668</v>
      </c>
      <c r="D13" s="146" t="s">
        <v>395</v>
      </c>
      <c r="E13" s="148">
        <v>1</v>
      </c>
      <c r="F13" s="168"/>
      <c r="G13" s="25">
        <f t="shared" si="0"/>
        <v>0</v>
      </c>
    </row>
    <row r="14" spans="1:7" s="26" customFormat="1" ht="11.25" x14ac:dyDescent="0.2">
      <c r="A14" s="19">
        <f t="shared" si="1"/>
        <v>5</v>
      </c>
      <c r="B14" s="146" t="s">
        <v>664</v>
      </c>
      <c r="C14" s="147" t="s">
        <v>669</v>
      </c>
      <c r="D14" s="146" t="s">
        <v>370</v>
      </c>
      <c r="E14" s="148">
        <v>1</v>
      </c>
      <c r="F14" s="168"/>
      <c r="G14" s="25">
        <f t="shared" si="0"/>
        <v>0</v>
      </c>
    </row>
    <row r="15" spans="1:7" s="26" customFormat="1" ht="11.25" x14ac:dyDescent="0.2">
      <c r="A15" s="19">
        <f t="shared" si="1"/>
        <v>6</v>
      </c>
      <c r="B15" s="146" t="s">
        <v>665</v>
      </c>
      <c r="C15" s="147" t="s">
        <v>670</v>
      </c>
      <c r="D15" s="146" t="s">
        <v>19</v>
      </c>
      <c r="E15" s="148">
        <f>SUM(E10:E11)</f>
        <v>13</v>
      </c>
      <c r="F15" s="168"/>
      <c r="G15" s="25">
        <f t="shared" si="0"/>
        <v>0</v>
      </c>
    </row>
    <row r="16" spans="1:7" s="26" customFormat="1" ht="11.25" x14ac:dyDescent="0.2">
      <c r="A16" s="19">
        <f t="shared" si="1"/>
        <v>7</v>
      </c>
      <c r="B16" s="146" t="s">
        <v>666</v>
      </c>
      <c r="C16" s="147" t="s">
        <v>671</v>
      </c>
      <c r="D16" s="146" t="s">
        <v>370</v>
      </c>
      <c r="E16" s="148">
        <v>1</v>
      </c>
      <c r="F16" s="168"/>
      <c r="G16" s="25">
        <f>E16*F16</f>
        <v>0</v>
      </c>
    </row>
    <row r="17" spans="1:7" s="26" customFormat="1" ht="11.25" x14ac:dyDescent="0.2">
      <c r="A17" s="19">
        <f t="shared" si="1"/>
        <v>8</v>
      </c>
      <c r="B17" s="146" t="s">
        <v>667</v>
      </c>
      <c r="C17" s="147" t="s">
        <v>672</v>
      </c>
      <c r="D17" s="146" t="s">
        <v>673</v>
      </c>
      <c r="E17" s="148">
        <f>SUM(G10:G16)/100</f>
        <v>0</v>
      </c>
      <c r="F17" s="168"/>
      <c r="G17" s="25">
        <f t="shared" ref="G17" si="2">E17*F17</f>
        <v>0</v>
      </c>
    </row>
    <row r="18" spans="1:7" s="18" customFormat="1" ht="21" customHeight="1" collapsed="1" x14ac:dyDescent="0.25">
      <c r="A18" s="13"/>
      <c r="B18" s="141">
        <v>722</v>
      </c>
      <c r="C18" s="142" t="s">
        <v>674</v>
      </c>
      <c r="D18" s="149"/>
      <c r="E18" s="150"/>
      <c r="F18" s="151"/>
      <c r="G18" s="17">
        <f>SUBTOTAL(9,G19:G28)</f>
        <v>0</v>
      </c>
    </row>
    <row r="19" spans="1:7" s="26" customFormat="1" ht="11.25" x14ac:dyDescent="0.2">
      <c r="A19" s="19">
        <f t="shared" si="1"/>
        <v>9</v>
      </c>
      <c r="B19" s="146" t="s">
        <v>675</v>
      </c>
      <c r="C19" s="147" t="s">
        <v>678</v>
      </c>
      <c r="D19" s="146" t="s">
        <v>19</v>
      </c>
      <c r="E19" s="148">
        <v>2</v>
      </c>
      <c r="F19" s="168"/>
      <c r="G19" s="25">
        <f t="shared" ref="G19:G35" si="3">E19*F19</f>
        <v>0</v>
      </c>
    </row>
    <row r="20" spans="1:7" s="26" customFormat="1" ht="11.25" x14ac:dyDescent="0.2">
      <c r="A20" s="19">
        <f>MAX(A19:A19)+1</f>
        <v>10</v>
      </c>
      <c r="B20" s="146" t="s">
        <v>676</v>
      </c>
      <c r="C20" s="147" t="s">
        <v>680</v>
      </c>
      <c r="D20" s="146" t="s">
        <v>19</v>
      </c>
      <c r="E20" s="148">
        <v>2</v>
      </c>
      <c r="F20" s="168"/>
      <c r="G20" s="25">
        <f t="shared" si="3"/>
        <v>0</v>
      </c>
    </row>
    <row r="21" spans="1:7" s="26" customFormat="1" ht="11.25" x14ac:dyDescent="0.2">
      <c r="A21" s="19">
        <f>MAX(A19:A20)+1</f>
        <v>11</v>
      </c>
      <c r="B21" s="146" t="s">
        <v>677</v>
      </c>
      <c r="C21" s="147" t="s">
        <v>682</v>
      </c>
      <c r="D21" s="146" t="s">
        <v>19</v>
      </c>
      <c r="E21" s="148">
        <v>16</v>
      </c>
      <c r="F21" s="168"/>
      <c r="G21" s="25">
        <f t="shared" si="3"/>
        <v>0</v>
      </c>
    </row>
    <row r="22" spans="1:7" s="26" customFormat="1" ht="11.25" x14ac:dyDescent="0.2">
      <c r="A22" s="19">
        <f t="shared" ref="A22:A26" si="4">MAX(A19:A21)+1</f>
        <v>12</v>
      </c>
      <c r="B22" s="146" t="s">
        <v>679</v>
      </c>
      <c r="C22" s="147" t="s">
        <v>684</v>
      </c>
      <c r="D22" s="146" t="s">
        <v>19</v>
      </c>
      <c r="E22" s="148">
        <f>E21</f>
        <v>16</v>
      </c>
      <c r="F22" s="168"/>
      <c r="G22" s="25">
        <f t="shared" si="3"/>
        <v>0</v>
      </c>
    </row>
    <row r="23" spans="1:7" s="26" customFormat="1" ht="11.25" x14ac:dyDescent="0.2">
      <c r="A23" s="19">
        <f>MAX(A21:A22)+1</f>
        <v>13</v>
      </c>
      <c r="B23" s="146" t="s">
        <v>681</v>
      </c>
      <c r="C23" s="147" t="s">
        <v>687</v>
      </c>
      <c r="D23" s="146" t="s">
        <v>395</v>
      </c>
      <c r="E23" s="148">
        <v>10</v>
      </c>
      <c r="F23" s="168"/>
      <c r="G23" s="25">
        <f t="shared" si="3"/>
        <v>0</v>
      </c>
    </row>
    <row r="24" spans="1:7" s="26" customFormat="1" ht="11.25" x14ac:dyDescent="0.2">
      <c r="A24" s="19">
        <f>MAX(A22:A23)+1</f>
        <v>14</v>
      </c>
      <c r="B24" s="146" t="s">
        <v>683</v>
      </c>
      <c r="C24" s="147" t="s">
        <v>689</v>
      </c>
      <c r="D24" s="146" t="s">
        <v>370</v>
      </c>
      <c r="E24" s="148">
        <v>1</v>
      </c>
      <c r="F24" s="168"/>
      <c r="G24" s="25">
        <f t="shared" si="3"/>
        <v>0</v>
      </c>
    </row>
    <row r="25" spans="1:7" s="26" customFormat="1" ht="11.25" x14ac:dyDescent="0.2">
      <c r="A25" s="19">
        <f>MAX(A23:A24)+1</f>
        <v>15</v>
      </c>
      <c r="B25" s="146" t="s">
        <v>685</v>
      </c>
      <c r="C25" s="147" t="s">
        <v>691</v>
      </c>
      <c r="D25" s="146" t="s">
        <v>19</v>
      </c>
      <c r="E25" s="148">
        <f>E19+E21</f>
        <v>18</v>
      </c>
      <c r="F25" s="168"/>
      <c r="G25" s="25">
        <f t="shared" si="3"/>
        <v>0</v>
      </c>
    </row>
    <row r="26" spans="1:7" s="26" customFormat="1" ht="11.25" x14ac:dyDescent="0.2">
      <c r="A26" s="19">
        <f t="shared" si="4"/>
        <v>16</v>
      </c>
      <c r="B26" s="146" t="s">
        <v>686</v>
      </c>
      <c r="C26" s="147" t="s">
        <v>692</v>
      </c>
      <c r="D26" s="146" t="s">
        <v>19</v>
      </c>
      <c r="E26" s="148">
        <f>E25</f>
        <v>18</v>
      </c>
      <c r="F26" s="168"/>
      <c r="G26" s="25">
        <f t="shared" si="3"/>
        <v>0</v>
      </c>
    </row>
    <row r="27" spans="1:7" s="26" customFormat="1" ht="11.25" x14ac:dyDescent="0.2">
      <c r="A27" s="19">
        <f t="shared" ref="A27:A28" si="5">MAX(A25:A26)+1</f>
        <v>17</v>
      </c>
      <c r="B27" s="146" t="s">
        <v>688</v>
      </c>
      <c r="C27" s="147" t="s">
        <v>671</v>
      </c>
      <c r="D27" s="146" t="s">
        <v>370</v>
      </c>
      <c r="E27" s="148">
        <v>1</v>
      </c>
      <c r="F27" s="169"/>
      <c r="G27" s="25">
        <f t="shared" si="3"/>
        <v>0</v>
      </c>
    </row>
    <row r="28" spans="1:7" s="26" customFormat="1" ht="11.25" x14ac:dyDescent="0.2">
      <c r="A28" s="19">
        <f t="shared" si="5"/>
        <v>18</v>
      </c>
      <c r="B28" s="146" t="s">
        <v>690</v>
      </c>
      <c r="C28" s="147" t="s">
        <v>693</v>
      </c>
      <c r="D28" s="146" t="s">
        <v>673</v>
      </c>
      <c r="E28" s="148">
        <f>SUM(G19:G27)/100</f>
        <v>0</v>
      </c>
      <c r="F28" s="168"/>
      <c r="G28" s="25">
        <f t="shared" si="3"/>
        <v>0</v>
      </c>
    </row>
    <row r="29" spans="1:7" s="18" customFormat="1" ht="21" customHeight="1" collapsed="1" x14ac:dyDescent="0.2">
      <c r="A29" s="13"/>
      <c r="B29" s="141" t="s">
        <v>694</v>
      </c>
      <c r="C29" s="142" t="s">
        <v>695</v>
      </c>
      <c r="D29" s="15"/>
      <c r="E29" s="16"/>
      <c r="F29" s="170"/>
      <c r="G29" s="17">
        <f>SUBTOTAL(9,G30:G35)</f>
        <v>0</v>
      </c>
    </row>
    <row r="30" spans="1:7" s="26" customFormat="1" ht="22.5" x14ac:dyDescent="0.2">
      <c r="A30" s="19">
        <f>MAX(A27:A29)+1</f>
        <v>19</v>
      </c>
      <c r="B30" s="146" t="s">
        <v>696</v>
      </c>
      <c r="C30" s="147" t="s">
        <v>697</v>
      </c>
      <c r="D30" s="146" t="s">
        <v>395</v>
      </c>
      <c r="E30" s="148">
        <v>1</v>
      </c>
      <c r="F30" s="168"/>
      <c r="G30" s="25">
        <f t="shared" si="3"/>
        <v>0</v>
      </c>
    </row>
    <row r="31" spans="1:7" s="26" customFormat="1" ht="11.25" x14ac:dyDescent="0.2">
      <c r="A31" s="19">
        <f t="shared" ref="A31:A35" si="6">MAX(A28:A30)+1</f>
        <v>20</v>
      </c>
      <c r="B31" s="146" t="s">
        <v>698</v>
      </c>
      <c r="C31" s="147" t="s">
        <v>705</v>
      </c>
      <c r="D31" s="146" t="s">
        <v>395</v>
      </c>
      <c r="E31" s="148">
        <v>2</v>
      </c>
      <c r="F31" s="168"/>
      <c r="G31" s="25">
        <f t="shared" si="3"/>
        <v>0</v>
      </c>
    </row>
    <row r="32" spans="1:7" s="26" customFormat="1" ht="22.5" x14ac:dyDescent="0.2">
      <c r="A32" s="19">
        <f t="shared" si="6"/>
        <v>21</v>
      </c>
      <c r="B32" s="146" t="s">
        <v>699</v>
      </c>
      <c r="C32" s="147" t="s">
        <v>706</v>
      </c>
      <c r="D32" s="146" t="s">
        <v>395</v>
      </c>
      <c r="E32" s="148">
        <v>2</v>
      </c>
      <c r="F32" s="168"/>
      <c r="G32" s="25">
        <f t="shared" si="3"/>
        <v>0</v>
      </c>
    </row>
    <row r="33" spans="1:8" s="26" customFormat="1" ht="11.25" x14ac:dyDescent="0.2">
      <c r="A33" s="19">
        <f t="shared" si="6"/>
        <v>22</v>
      </c>
      <c r="B33" s="146" t="s">
        <v>700</v>
      </c>
      <c r="C33" s="147" t="s">
        <v>703</v>
      </c>
      <c r="D33" s="146" t="s">
        <v>395</v>
      </c>
      <c r="E33" s="148">
        <v>1</v>
      </c>
      <c r="F33" s="168"/>
      <c r="G33" s="25">
        <f t="shared" si="3"/>
        <v>0</v>
      </c>
    </row>
    <row r="34" spans="1:8" s="26" customFormat="1" ht="11.25" x14ac:dyDescent="0.2">
      <c r="A34" s="19">
        <f t="shared" si="6"/>
        <v>23</v>
      </c>
      <c r="B34" s="146" t="s">
        <v>701</v>
      </c>
      <c r="C34" s="147" t="s">
        <v>707</v>
      </c>
      <c r="D34" s="146" t="s">
        <v>395</v>
      </c>
      <c r="E34" s="148">
        <v>2</v>
      </c>
      <c r="F34" s="168"/>
      <c r="G34" s="25">
        <f t="shared" si="3"/>
        <v>0</v>
      </c>
    </row>
    <row r="35" spans="1:8" s="26" customFormat="1" ht="11.25" x14ac:dyDescent="0.2">
      <c r="A35" s="19">
        <f t="shared" si="6"/>
        <v>24</v>
      </c>
      <c r="B35" s="146" t="s">
        <v>702</v>
      </c>
      <c r="C35" s="147" t="s">
        <v>704</v>
      </c>
      <c r="D35" s="146" t="s">
        <v>673</v>
      </c>
      <c r="E35" s="148">
        <f>SUM(G30:G34)/100</f>
        <v>0</v>
      </c>
      <c r="F35" s="168"/>
      <c r="G35" s="25">
        <f t="shared" si="3"/>
        <v>0</v>
      </c>
    </row>
    <row r="37" spans="1:8" s="26" customFormat="1" ht="21" customHeight="1" x14ac:dyDescent="0.2">
      <c r="A37" s="30"/>
      <c r="B37" s="31"/>
      <c r="C37" s="31" t="s">
        <v>54</v>
      </c>
      <c r="D37" s="32"/>
      <c r="E37" s="30"/>
      <c r="F37" s="30"/>
      <c r="G37" s="33">
        <f>SUBTOTAL(9,G8:G36)</f>
        <v>0</v>
      </c>
    </row>
    <row r="38" spans="1:8" s="26" customFormat="1" ht="21" customHeight="1" x14ac:dyDescent="0.2">
      <c r="A38" s="30"/>
      <c r="B38" s="31"/>
      <c r="C38" s="31"/>
      <c r="D38" s="32"/>
      <c r="E38" s="30"/>
      <c r="F38" s="30"/>
      <c r="G38" s="33"/>
      <c r="H38" s="33"/>
    </row>
    <row r="39" spans="1:8" s="123" customFormat="1" x14ac:dyDescent="0.2">
      <c r="A39" s="117"/>
      <c r="B39" s="118"/>
      <c r="C39" s="119" t="s">
        <v>177</v>
      </c>
      <c r="D39" s="120"/>
      <c r="E39" s="121"/>
      <c r="F39" s="122"/>
      <c r="G39" s="122"/>
    </row>
    <row r="40" spans="1:8" s="123" customFormat="1" x14ac:dyDescent="0.2">
      <c r="A40" s="117"/>
      <c r="B40" s="118"/>
      <c r="C40" s="119" t="s">
        <v>178</v>
      </c>
      <c r="D40" s="120"/>
      <c r="E40" s="121"/>
      <c r="F40" s="122"/>
      <c r="G40" s="122"/>
    </row>
    <row r="41" spans="1:8" s="130" customFormat="1" x14ac:dyDescent="0.2">
      <c r="A41" s="124"/>
      <c r="B41" s="125"/>
      <c r="C41" s="126" t="s">
        <v>179</v>
      </c>
      <c r="D41" s="127"/>
      <c r="E41" s="128"/>
      <c r="F41" s="129"/>
      <c r="G41" s="129"/>
    </row>
    <row r="42" spans="1:8" s="130" customFormat="1" x14ac:dyDescent="0.2">
      <c r="A42" s="124"/>
      <c r="B42" s="125"/>
      <c r="C42" s="126" t="s">
        <v>180</v>
      </c>
      <c r="D42" s="127"/>
      <c r="E42" s="128"/>
      <c r="F42" s="129"/>
      <c r="G42" s="129"/>
    </row>
    <row r="43" spans="1:8" s="131" customFormat="1" ht="13.5" thickBot="1" x14ac:dyDescent="0.25">
      <c r="G43" s="132"/>
      <c r="H43" s="133"/>
    </row>
    <row r="44" spans="1:8" s="135" customFormat="1" ht="29.25" customHeight="1" thickBot="1" x14ac:dyDescent="0.25">
      <c r="A44" s="163" t="s">
        <v>181</v>
      </c>
      <c r="B44" s="164"/>
      <c r="C44" s="164"/>
      <c r="D44" s="164"/>
      <c r="E44" s="164"/>
      <c r="F44" s="164"/>
      <c r="G44" s="165"/>
      <c r="H44" s="134"/>
    </row>
    <row r="45" spans="1:8" s="130" customFormat="1" x14ac:dyDescent="0.2">
      <c r="A45" s="124"/>
      <c r="B45" s="125"/>
      <c r="C45" s="125"/>
      <c r="D45" s="127"/>
      <c r="E45" s="136"/>
      <c r="F45" s="137"/>
      <c r="G45" s="137"/>
      <c r="H45" s="136"/>
    </row>
    <row r="46" spans="1:8" s="130" customFormat="1" x14ac:dyDescent="0.2">
      <c r="A46" s="124"/>
      <c r="B46" s="125"/>
      <c r="C46" s="125"/>
      <c r="D46" s="127"/>
      <c r="E46" s="136"/>
      <c r="F46" s="137"/>
      <c r="G46" s="137"/>
      <c r="H46" s="136"/>
    </row>
  </sheetData>
  <autoFilter ref="A7:G35" xr:uid="{00000000-0009-0000-0000-000002000000}"/>
  <mergeCells count="1">
    <mergeCell ref="A44:G44"/>
  </mergeCells>
  <conditionalFormatting sqref="F10:F13 F19:F27 F30:F35">
    <cfRule type="cellIs" dxfId="2" priority="3" stopIfTrue="1" operator="equal">
      <formula>0</formula>
    </cfRule>
  </conditionalFormatting>
  <conditionalFormatting sqref="F14:F17">
    <cfRule type="cellIs" dxfId="1" priority="2" stopIfTrue="1" operator="equal">
      <formula>0</formula>
    </cfRule>
  </conditionalFormatting>
  <conditionalFormatting sqref="F28">
    <cfRule type="cellIs" dxfId="0" priority="1" stopIfTrue="1" operator="equal">
      <formula>0</formula>
    </cfRule>
  </conditionalFormatting>
  <printOptions horizontalCentered="1"/>
  <pageMargins left="0.59055118110236227" right="0.59055118110236227" top="0.55118110236220474" bottom="0.59055118110236227" header="0.51181102362204722" footer="0.31496062992125984"/>
  <pageSetup paperSize="9" scale="87" fitToHeight="160" orientation="portrait" r:id="rId1"/>
  <headerFooter alignWithMargins="0">
    <oddFooter>&amp;C&amp;8Strana &amp;P z &amp;N&amp;R&amp;A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37"/>
  <sheetViews>
    <sheetView showGridLines="0" view="pageBreakPreview" zoomScaleNormal="120" zoomScaleSheetLayoutView="100" workbookViewId="0">
      <pane ySplit="8" topLeftCell="A9" activePane="bottomLeft" state="frozen"/>
      <selection activeCell="F10" sqref="F10:F19"/>
      <selection pane="bottomLeft" activeCell="A10" sqref="A10"/>
    </sheetView>
  </sheetViews>
  <sheetFormatPr defaultColWidth="9.140625" defaultRowHeight="12.75" x14ac:dyDescent="0.2"/>
  <cols>
    <col min="1" max="1" width="6.28515625" style="28" customWidth="1"/>
    <col min="2" max="2" width="9.42578125" style="28" bestFit="1" customWidth="1"/>
    <col min="3" max="3" width="55.42578125" style="28" customWidth="1"/>
    <col min="4" max="4" width="4.85546875" style="28" bestFit="1" customWidth="1"/>
    <col min="5" max="5" width="8.5703125" style="28" customWidth="1"/>
    <col min="6" max="6" width="9.7109375" style="29" customWidth="1"/>
    <col min="7" max="7" width="10.85546875" style="29" customWidth="1"/>
    <col min="8" max="16384" width="9.140625" style="28"/>
  </cols>
  <sheetData>
    <row r="1" spans="1:7" s="4" customFormat="1" ht="21" customHeight="1" x14ac:dyDescent="0.25">
      <c r="A1" s="1" t="s">
        <v>733</v>
      </c>
      <c r="B1" s="2"/>
      <c r="C1" s="2"/>
      <c r="D1" s="3"/>
      <c r="E1" s="2"/>
      <c r="F1" s="2"/>
      <c r="G1" s="2"/>
    </row>
    <row r="2" spans="1:7" s="4" customFormat="1" ht="14.25" customHeight="1" x14ac:dyDescent="0.2">
      <c r="A2" s="5" t="s">
        <v>0</v>
      </c>
      <c r="B2" s="6" t="s">
        <v>182</v>
      </c>
      <c r="C2" s="7"/>
      <c r="D2" s="8"/>
      <c r="E2" s="7" t="s">
        <v>1</v>
      </c>
      <c r="F2" s="2" t="s">
        <v>183</v>
      </c>
      <c r="G2" s="2"/>
    </row>
    <row r="3" spans="1:7" s="4" customFormat="1" ht="13.5" customHeight="1" x14ac:dyDescent="0.2">
      <c r="A3" s="9" t="s">
        <v>2</v>
      </c>
      <c r="B3" s="10" t="s">
        <v>160</v>
      </c>
      <c r="C3" s="7"/>
      <c r="D3" s="8"/>
      <c r="E3" s="7" t="s">
        <v>4</v>
      </c>
      <c r="F3" s="2"/>
      <c r="G3" s="2"/>
    </row>
    <row r="4" spans="1:7" s="4" customFormat="1" ht="14.25" customHeight="1" x14ac:dyDescent="0.2">
      <c r="A4" s="9"/>
      <c r="B4" s="10"/>
      <c r="C4" s="7"/>
      <c r="D4" s="8"/>
      <c r="E4" s="7" t="s">
        <v>5</v>
      </c>
      <c r="F4" s="11">
        <v>42675</v>
      </c>
      <c r="G4" s="2"/>
    </row>
    <row r="5" spans="1:7" s="4" customFormat="1" ht="7.5" customHeight="1" thickBot="1" x14ac:dyDescent="0.25">
      <c r="A5" s="2"/>
      <c r="B5" s="2"/>
      <c r="C5" s="2"/>
      <c r="D5" s="3"/>
      <c r="E5" s="2"/>
      <c r="F5" s="2"/>
      <c r="G5" s="2"/>
    </row>
    <row r="6" spans="1:7" s="4" customFormat="1" ht="24.75" customHeight="1" thickBot="1" x14ac:dyDescent="0.25">
      <c r="A6" s="12" t="s">
        <v>6</v>
      </c>
      <c r="B6" s="12" t="s">
        <v>7</v>
      </c>
      <c r="C6" s="12" t="s">
        <v>8</v>
      </c>
      <c r="D6" s="12" t="s">
        <v>9</v>
      </c>
      <c r="E6" s="12" t="s">
        <v>10</v>
      </c>
      <c r="F6" s="12" t="s">
        <v>11</v>
      </c>
      <c r="G6" s="12" t="s">
        <v>12</v>
      </c>
    </row>
    <row r="7" spans="1:7" s="4" customFormat="1" ht="12.75" customHeight="1" thickBot="1" x14ac:dyDescent="0.25">
      <c r="A7" s="12" t="s">
        <v>13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</row>
    <row r="8" spans="1:7" s="4" customFormat="1" ht="5.25" customHeight="1" x14ac:dyDescent="0.2">
      <c r="A8" s="2"/>
      <c r="B8" s="2"/>
      <c r="C8" s="2"/>
      <c r="D8" s="3"/>
      <c r="E8" s="2"/>
      <c r="F8" s="2"/>
      <c r="G8" s="2"/>
    </row>
    <row r="9" spans="1:7" s="18" customFormat="1" ht="21" customHeight="1" collapsed="1" x14ac:dyDescent="0.2">
      <c r="A9" s="13"/>
      <c r="B9" s="14" t="s">
        <v>373</v>
      </c>
      <c r="C9" s="15" t="s">
        <v>353</v>
      </c>
      <c r="D9" s="15"/>
      <c r="E9" s="16"/>
      <c r="F9" s="27"/>
      <c r="G9" s="17">
        <f>SUBTOTAL(9,G10:G12)</f>
        <v>0</v>
      </c>
    </row>
    <row r="10" spans="1:7" s="26" customFormat="1" ht="22.5" x14ac:dyDescent="0.2">
      <c r="A10" s="19">
        <v>1</v>
      </c>
      <c r="B10" s="20" t="s">
        <v>378</v>
      </c>
      <c r="C10" s="21" t="s">
        <v>354</v>
      </c>
      <c r="D10" s="22" t="s">
        <v>19</v>
      </c>
      <c r="E10" s="23">
        <v>16</v>
      </c>
      <c r="F10" s="25"/>
      <c r="G10" s="25">
        <f t="shared" ref="G10:G22" si="0">E10*F10</f>
        <v>0</v>
      </c>
    </row>
    <row r="11" spans="1:7" s="26" customFormat="1" ht="22.5" x14ac:dyDescent="0.2">
      <c r="A11" s="19">
        <f>MAX(A7:A10)+1</f>
        <v>2</v>
      </c>
      <c r="B11" s="20" t="s">
        <v>379</v>
      </c>
      <c r="C11" s="21" t="s">
        <v>355</v>
      </c>
      <c r="D11" s="22" t="s">
        <v>19</v>
      </c>
      <c r="E11" s="23">
        <v>30</v>
      </c>
      <c r="F11" s="25"/>
      <c r="G11" s="25">
        <f t="shared" si="0"/>
        <v>0</v>
      </c>
    </row>
    <row r="12" spans="1:7" s="26" customFormat="1" ht="11.25" x14ac:dyDescent="0.2">
      <c r="A12" s="19">
        <f t="shared" ref="A12" si="1">MAX(A8:A11)+1</f>
        <v>3</v>
      </c>
      <c r="B12" s="20" t="s">
        <v>380</v>
      </c>
      <c r="C12" s="21" t="s">
        <v>356</v>
      </c>
      <c r="D12" s="22" t="s">
        <v>19</v>
      </c>
      <c r="E12" s="23">
        <v>46</v>
      </c>
      <c r="F12" s="25"/>
      <c r="G12" s="25">
        <f t="shared" si="0"/>
        <v>0</v>
      </c>
    </row>
    <row r="13" spans="1:7" s="18" customFormat="1" ht="21" customHeight="1" collapsed="1" x14ac:dyDescent="0.2">
      <c r="A13" s="13"/>
      <c r="B13" s="14" t="s">
        <v>374</v>
      </c>
      <c r="C13" s="15" t="s">
        <v>357</v>
      </c>
      <c r="D13" s="15"/>
      <c r="E13" s="16"/>
      <c r="F13" s="170"/>
      <c r="G13" s="17">
        <f>SUBTOTAL(9,G14:G16)</f>
        <v>0</v>
      </c>
    </row>
    <row r="14" spans="1:7" s="26" customFormat="1" ht="22.5" x14ac:dyDescent="0.2">
      <c r="A14" s="19">
        <f t="shared" ref="A14:A16" si="2">MAX(A10:A13)+1</f>
        <v>4</v>
      </c>
      <c r="B14" s="20" t="s">
        <v>381</v>
      </c>
      <c r="C14" s="21" t="s">
        <v>358</v>
      </c>
      <c r="D14" s="22" t="s">
        <v>14</v>
      </c>
      <c r="E14" s="23">
        <v>5</v>
      </c>
      <c r="F14" s="25"/>
      <c r="G14" s="25">
        <f t="shared" si="0"/>
        <v>0</v>
      </c>
    </row>
    <row r="15" spans="1:7" s="26" customFormat="1" ht="22.5" x14ac:dyDescent="0.2">
      <c r="A15" s="19">
        <f t="shared" si="2"/>
        <v>5</v>
      </c>
      <c r="B15" s="20" t="s">
        <v>382</v>
      </c>
      <c r="C15" s="21" t="s">
        <v>359</v>
      </c>
      <c r="D15" s="22" t="s">
        <v>14</v>
      </c>
      <c r="E15" s="23">
        <v>5</v>
      </c>
      <c r="F15" s="25"/>
      <c r="G15" s="25">
        <f t="shared" si="0"/>
        <v>0</v>
      </c>
    </row>
    <row r="16" spans="1:7" s="26" customFormat="1" ht="11.25" x14ac:dyDescent="0.2">
      <c r="A16" s="19">
        <f t="shared" si="2"/>
        <v>6</v>
      </c>
      <c r="B16" s="20" t="s">
        <v>383</v>
      </c>
      <c r="C16" s="21" t="s">
        <v>360</v>
      </c>
      <c r="D16" s="22" t="s">
        <v>14</v>
      </c>
      <c r="E16" s="23">
        <v>5</v>
      </c>
      <c r="F16" s="25"/>
      <c r="G16" s="25">
        <f t="shared" si="0"/>
        <v>0</v>
      </c>
    </row>
    <row r="17" spans="1:8" s="18" customFormat="1" ht="21" customHeight="1" collapsed="1" x14ac:dyDescent="0.2">
      <c r="A17" s="13"/>
      <c r="B17" s="14" t="s">
        <v>375</v>
      </c>
      <c r="C17" s="15" t="s">
        <v>361</v>
      </c>
      <c r="D17" s="15"/>
      <c r="E17" s="16"/>
      <c r="F17" s="170"/>
      <c r="G17" s="17">
        <f>SUBTOTAL(9,G18:G20)</f>
        <v>0</v>
      </c>
    </row>
    <row r="18" spans="1:8" s="26" customFormat="1" ht="22.5" x14ac:dyDescent="0.2">
      <c r="A18" s="19">
        <f t="shared" ref="A18:A20" si="3">MAX(A14:A17)+1</f>
        <v>7</v>
      </c>
      <c r="B18" s="20" t="s">
        <v>384</v>
      </c>
      <c r="C18" s="21" t="s">
        <v>362</v>
      </c>
      <c r="D18" s="22" t="s">
        <v>14</v>
      </c>
      <c r="E18" s="23">
        <v>3</v>
      </c>
      <c r="F18" s="25"/>
      <c r="G18" s="25">
        <f t="shared" si="0"/>
        <v>0</v>
      </c>
    </row>
    <row r="19" spans="1:8" s="26" customFormat="1" ht="22.5" x14ac:dyDescent="0.2">
      <c r="A19" s="19">
        <f t="shared" si="3"/>
        <v>8</v>
      </c>
      <c r="B19" s="20" t="s">
        <v>385</v>
      </c>
      <c r="C19" s="21" t="s">
        <v>363</v>
      </c>
      <c r="D19" s="22" t="s">
        <v>14</v>
      </c>
      <c r="E19" s="23">
        <v>2</v>
      </c>
      <c r="F19" s="25"/>
      <c r="G19" s="25">
        <f t="shared" si="0"/>
        <v>0</v>
      </c>
    </row>
    <row r="20" spans="1:8" s="26" customFormat="1" ht="11.25" x14ac:dyDescent="0.2">
      <c r="A20" s="19">
        <f t="shared" si="3"/>
        <v>9</v>
      </c>
      <c r="B20" s="20" t="s">
        <v>386</v>
      </c>
      <c r="C20" s="21" t="s">
        <v>364</v>
      </c>
      <c r="D20" s="22" t="s">
        <v>14</v>
      </c>
      <c r="E20" s="23">
        <v>5</v>
      </c>
      <c r="F20" s="25"/>
      <c r="G20" s="25">
        <f t="shared" si="0"/>
        <v>0</v>
      </c>
    </row>
    <row r="21" spans="1:8" s="18" customFormat="1" ht="21" customHeight="1" collapsed="1" x14ac:dyDescent="0.2">
      <c r="A21" s="13"/>
      <c r="B21" s="14" t="s">
        <v>376</v>
      </c>
      <c r="C21" s="15" t="s">
        <v>365</v>
      </c>
      <c r="D21" s="15"/>
      <c r="E21" s="16"/>
      <c r="F21" s="170"/>
      <c r="G21" s="17">
        <f>SUBTOTAL(9,G22:G22)</f>
        <v>0</v>
      </c>
    </row>
    <row r="22" spans="1:8" s="26" customFormat="1" ht="11.25" x14ac:dyDescent="0.2">
      <c r="A22" s="19">
        <f>MAX(A18:A21)+1</f>
        <v>10</v>
      </c>
      <c r="B22" s="20" t="s">
        <v>387</v>
      </c>
      <c r="C22" s="21" t="s">
        <v>366</v>
      </c>
      <c r="D22" s="22" t="s">
        <v>367</v>
      </c>
      <c r="E22" s="23">
        <v>24</v>
      </c>
      <c r="F22" s="25"/>
      <c r="G22" s="25">
        <f t="shared" si="0"/>
        <v>0</v>
      </c>
    </row>
    <row r="23" spans="1:8" s="18" customFormat="1" ht="21" customHeight="1" collapsed="1" x14ac:dyDescent="0.2">
      <c r="A23" s="13"/>
      <c r="B23" s="14" t="s">
        <v>377</v>
      </c>
      <c r="C23" s="15" t="s">
        <v>368</v>
      </c>
      <c r="D23" s="15"/>
      <c r="E23" s="16"/>
      <c r="F23" s="170"/>
      <c r="G23" s="17">
        <f>SUBTOTAL(9,G24:G26)</f>
        <v>0</v>
      </c>
    </row>
    <row r="24" spans="1:8" s="26" customFormat="1" ht="11.25" x14ac:dyDescent="0.2">
      <c r="A24" s="19">
        <f t="shared" ref="A24:A26" si="4">MAX(A20:A23)+1</f>
        <v>11</v>
      </c>
      <c r="B24" s="20" t="s">
        <v>388</v>
      </c>
      <c r="C24" s="21" t="s">
        <v>369</v>
      </c>
      <c r="D24" s="22" t="s">
        <v>370</v>
      </c>
      <c r="E24" s="23">
        <v>4</v>
      </c>
      <c r="F24" s="25"/>
      <c r="G24" s="25">
        <f t="shared" ref="G24:G26" si="5">E24*F24</f>
        <v>0</v>
      </c>
    </row>
    <row r="25" spans="1:8" s="26" customFormat="1" ht="11.25" x14ac:dyDescent="0.2">
      <c r="A25" s="19">
        <f t="shared" si="4"/>
        <v>12</v>
      </c>
      <c r="B25" s="20" t="s">
        <v>389</v>
      </c>
      <c r="C25" s="21" t="s">
        <v>371</v>
      </c>
      <c r="D25" s="22" t="s">
        <v>370</v>
      </c>
      <c r="E25" s="23">
        <v>1</v>
      </c>
      <c r="F25" s="25"/>
      <c r="G25" s="25">
        <f t="shared" si="5"/>
        <v>0</v>
      </c>
    </row>
    <row r="26" spans="1:8" s="26" customFormat="1" ht="11.25" x14ac:dyDescent="0.2">
      <c r="A26" s="19">
        <f t="shared" si="4"/>
        <v>13</v>
      </c>
      <c r="B26" s="20" t="s">
        <v>390</v>
      </c>
      <c r="C26" s="21" t="s">
        <v>372</v>
      </c>
      <c r="D26" s="22" t="s">
        <v>19</v>
      </c>
      <c r="E26" s="23">
        <v>2.4</v>
      </c>
      <c r="F26" s="25"/>
      <c r="G26" s="25">
        <f t="shared" si="5"/>
        <v>0</v>
      </c>
    </row>
    <row r="28" spans="1:8" s="26" customFormat="1" ht="21" customHeight="1" x14ac:dyDescent="0.2">
      <c r="A28" s="30"/>
      <c r="B28" s="31"/>
      <c r="C28" s="31" t="s">
        <v>54</v>
      </c>
      <c r="D28" s="32"/>
      <c r="E28" s="30"/>
      <c r="F28" s="30"/>
      <c r="G28" s="33">
        <f>SUBTOTAL(9,G8:G27)</f>
        <v>0</v>
      </c>
    </row>
    <row r="29" spans="1:8" s="26" customFormat="1" ht="21" customHeight="1" x14ac:dyDescent="0.2">
      <c r="A29" s="30"/>
      <c r="B29" s="31"/>
      <c r="C29" s="31"/>
      <c r="D29" s="32"/>
      <c r="E29" s="30"/>
      <c r="F29" s="30"/>
      <c r="G29" s="33"/>
      <c r="H29" s="33"/>
    </row>
    <row r="30" spans="1:8" s="123" customFormat="1" x14ac:dyDescent="0.2">
      <c r="A30" s="117"/>
      <c r="B30" s="118"/>
      <c r="C30" s="119" t="s">
        <v>177</v>
      </c>
      <c r="D30" s="120"/>
      <c r="E30" s="121"/>
      <c r="F30" s="122"/>
      <c r="G30" s="122"/>
    </row>
    <row r="31" spans="1:8" s="123" customFormat="1" x14ac:dyDescent="0.2">
      <c r="A31" s="117"/>
      <c r="B31" s="118"/>
      <c r="C31" s="119" t="s">
        <v>178</v>
      </c>
      <c r="D31" s="120"/>
      <c r="E31" s="121"/>
      <c r="F31" s="122"/>
      <c r="G31" s="122"/>
    </row>
    <row r="32" spans="1:8" s="130" customFormat="1" x14ac:dyDescent="0.2">
      <c r="A32" s="124"/>
      <c r="B32" s="125"/>
      <c r="C32" s="126" t="s">
        <v>179</v>
      </c>
      <c r="D32" s="127"/>
      <c r="E32" s="128"/>
      <c r="F32" s="129"/>
      <c r="G32" s="129"/>
    </row>
    <row r="33" spans="1:8" s="130" customFormat="1" x14ac:dyDescent="0.2">
      <c r="A33" s="124"/>
      <c r="B33" s="125"/>
      <c r="C33" s="126" t="s">
        <v>180</v>
      </c>
      <c r="D33" s="127"/>
      <c r="E33" s="128"/>
      <c r="F33" s="129"/>
      <c r="G33" s="129"/>
    </row>
    <row r="34" spans="1:8" s="131" customFormat="1" ht="13.5" thickBot="1" x14ac:dyDescent="0.25">
      <c r="G34" s="132"/>
      <c r="H34" s="133"/>
    </row>
    <row r="35" spans="1:8" s="135" customFormat="1" ht="29.25" customHeight="1" thickBot="1" x14ac:dyDescent="0.25">
      <c r="A35" s="163" t="s">
        <v>181</v>
      </c>
      <c r="B35" s="164"/>
      <c r="C35" s="164"/>
      <c r="D35" s="164"/>
      <c r="E35" s="164"/>
      <c r="F35" s="164"/>
      <c r="G35" s="165"/>
      <c r="H35" s="134"/>
    </row>
    <row r="36" spans="1:8" s="130" customFormat="1" x14ac:dyDescent="0.2">
      <c r="A36" s="124"/>
      <c r="B36" s="125"/>
      <c r="C36" s="125"/>
      <c r="D36" s="127"/>
      <c r="E36" s="136"/>
      <c r="F36" s="137"/>
      <c r="G36" s="137"/>
      <c r="H36" s="136"/>
    </row>
    <row r="37" spans="1:8" s="130" customFormat="1" x14ac:dyDescent="0.2">
      <c r="A37" s="124"/>
      <c r="B37" s="125"/>
      <c r="C37" s="125"/>
      <c r="D37" s="127"/>
      <c r="E37" s="136"/>
      <c r="F37" s="137"/>
      <c r="G37" s="137"/>
      <c r="H37" s="136"/>
    </row>
  </sheetData>
  <autoFilter ref="A7:G26" xr:uid="{00000000-0009-0000-0000-000003000000}"/>
  <mergeCells count="1">
    <mergeCell ref="A35:G35"/>
  </mergeCells>
  <printOptions horizontalCentered="1"/>
  <pageMargins left="0.59055118110236227" right="0.59055118110236227" top="0.55118110236220474" bottom="0.59055118110236227" header="0.51181102362204722" footer="0.31496062992125984"/>
  <pageSetup paperSize="9" scale="87" fitToHeight="160" orientation="portrait" r:id="rId1"/>
  <headerFooter alignWithMargins="0">
    <oddFooter>&amp;C&amp;8Strana &amp;P z &amp;N&amp;R&amp;A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111"/>
  <sheetViews>
    <sheetView showGridLines="0" view="pageBreakPreview" zoomScaleNormal="120" zoomScaleSheetLayoutView="100" workbookViewId="0">
      <pane ySplit="8" topLeftCell="A9" activePane="bottomLeft" state="frozen"/>
      <selection activeCell="F10" sqref="F10:F19"/>
      <selection pane="bottomLeft" activeCell="A10" sqref="A10"/>
    </sheetView>
  </sheetViews>
  <sheetFormatPr defaultColWidth="9.140625" defaultRowHeight="12.75" x14ac:dyDescent="0.2"/>
  <cols>
    <col min="1" max="1" width="6.28515625" style="28" customWidth="1"/>
    <col min="2" max="2" width="9.42578125" style="28" bestFit="1" customWidth="1"/>
    <col min="3" max="3" width="55.42578125" style="28" customWidth="1"/>
    <col min="4" max="4" width="4.85546875" style="28" bestFit="1" customWidth="1"/>
    <col min="5" max="5" width="8.5703125" style="28" customWidth="1"/>
    <col min="6" max="6" width="9.7109375" style="29" customWidth="1"/>
    <col min="7" max="7" width="10.85546875" style="29" customWidth="1"/>
    <col min="8" max="16384" width="9.140625" style="28"/>
  </cols>
  <sheetData>
    <row r="1" spans="1:7" s="4" customFormat="1" ht="21" customHeight="1" x14ac:dyDescent="0.25">
      <c r="A1" s="1" t="s">
        <v>733</v>
      </c>
      <c r="B1" s="2"/>
      <c r="C1" s="2"/>
      <c r="D1" s="3"/>
      <c r="E1" s="2"/>
      <c r="F1" s="2"/>
      <c r="G1" s="2"/>
    </row>
    <row r="2" spans="1:7" s="4" customFormat="1" ht="14.25" customHeight="1" x14ac:dyDescent="0.2">
      <c r="A2" s="5" t="s">
        <v>0</v>
      </c>
      <c r="B2" s="6" t="s">
        <v>182</v>
      </c>
      <c r="C2" s="7"/>
      <c r="D2" s="8"/>
      <c r="E2" s="7" t="s">
        <v>1</v>
      </c>
      <c r="F2" s="2" t="s">
        <v>183</v>
      </c>
      <c r="G2" s="2"/>
    </row>
    <row r="3" spans="1:7" s="4" customFormat="1" ht="13.5" customHeight="1" x14ac:dyDescent="0.2">
      <c r="A3" s="9" t="s">
        <v>2</v>
      </c>
      <c r="B3" s="10" t="s">
        <v>391</v>
      </c>
      <c r="C3" s="7"/>
      <c r="D3" s="8"/>
      <c r="E3" s="7" t="s">
        <v>4</v>
      </c>
      <c r="F3" s="2"/>
      <c r="G3" s="2"/>
    </row>
    <row r="4" spans="1:7" s="4" customFormat="1" ht="14.25" customHeight="1" x14ac:dyDescent="0.2">
      <c r="A4" s="9"/>
      <c r="B4" s="10"/>
      <c r="C4" s="7"/>
      <c r="D4" s="8"/>
      <c r="E4" s="7" t="s">
        <v>5</v>
      </c>
      <c r="F4" s="11">
        <v>42675</v>
      </c>
      <c r="G4" s="2"/>
    </row>
    <row r="5" spans="1:7" s="4" customFormat="1" ht="7.5" customHeight="1" thickBot="1" x14ac:dyDescent="0.25">
      <c r="A5" s="2"/>
      <c r="B5" s="2"/>
      <c r="C5" s="2"/>
      <c r="D5" s="3"/>
      <c r="E5" s="2"/>
      <c r="F5" s="2"/>
      <c r="G5" s="2"/>
    </row>
    <row r="6" spans="1:7" s="4" customFormat="1" ht="24.75" customHeight="1" thickBot="1" x14ac:dyDescent="0.25">
      <c r="A6" s="12" t="s">
        <v>6</v>
      </c>
      <c r="B6" s="12" t="s">
        <v>7</v>
      </c>
      <c r="C6" s="12" t="s">
        <v>8</v>
      </c>
      <c r="D6" s="12" t="s">
        <v>9</v>
      </c>
      <c r="E6" s="12" t="s">
        <v>10</v>
      </c>
      <c r="F6" s="12" t="s">
        <v>11</v>
      </c>
      <c r="G6" s="12" t="s">
        <v>12</v>
      </c>
    </row>
    <row r="7" spans="1:7" s="4" customFormat="1" ht="12.75" customHeight="1" thickBot="1" x14ac:dyDescent="0.25">
      <c r="A7" s="12" t="s">
        <v>13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</row>
    <row r="8" spans="1:7" s="4" customFormat="1" ht="5.25" customHeight="1" x14ac:dyDescent="0.2">
      <c r="A8" s="2"/>
      <c r="B8" s="2"/>
      <c r="C8" s="2"/>
      <c r="D8" s="3"/>
      <c r="E8" s="2"/>
      <c r="F8" s="2"/>
      <c r="G8" s="2"/>
    </row>
    <row r="9" spans="1:7" s="18" customFormat="1" ht="21" customHeight="1" collapsed="1" x14ac:dyDescent="0.2">
      <c r="A9" s="13"/>
      <c r="B9" s="14" t="s">
        <v>13</v>
      </c>
      <c r="C9" s="15" t="s">
        <v>392</v>
      </c>
      <c r="D9" s="15" t="s">
        <v>393</v>
      </c>
      <c r="E9" s="16"/>
      <c r="F9" s="27"/>
      <c r="G9" s="17">
        <f>SUBTOTAL(9,G10:G15)</f>
        <v>0</v>
      </c>
    </row>
    <row r="10" spans="1:7" s="26" customFormat="1" ht="22.5" x14ac:dyDescent="0.2">
      <c r="A10" s="19">
        <v>1</v>
      </c>
      <c r="B10" s="20" t="s">
        <v>487</v>
      </c>
      <c r="C10" s="21" t="s">
        <v>394</v>
      </c>
      <c r="D10" s="22" t="s">
        <v>395</v>
      </c>
      <c r="E10" s="23">
        <v>24</v>
      </c>
      <c r="F10" s="25"/>
      <c r="G10" s="25">
        <f t="shared" ref="G10:G15" si="0">E10*F10</f>
        <v>0</v>
      </c>
    </row>
    <row r="11" spans="1:7" s="26" customFormat="1" ht="22.5" x14ac:dyDescent="0.2">
      <c r="A11" s="19">
        <f>MAX(A7:A10)+1</f>
        <v>2</v>
      </c>
      <c r="B11" s="20" t="s">
        <v>488</v>
      </c>
      <c r="C11" s="21" t="s">
        <v>396</v>
      </c>
      <c r="D11" s="22" t="s">
        <v>395</v>
      </c>
      <c r="E11" s="23">
        <v>4</v>
      </c>
      <c r="F11" s="25"/>
      <c r="G11" s="25">
        <f t="shared" si="0"/>
        <v>0</v>
      </c>
    </row>
    <row r="12" spans="1:7" s="26" customFormat="1" ht="22.5" x14ac:dyDescent="0.2">
      <c r="A12" s="19">
        <f t="shared" ref="A12:A15" si="1">MAX(A8:A11)+1</f>
        <v>3</v>
      </c>
      <c r="B12" s="20" t="s">
        <v>489</v>
      </c>
      <c r="C12" s="21" t="s">
        <v>397</v>
      </c>
      <c r="D12" s="22" t="s">
        <v>395</v>
      </c>
      <c r="E12" s="23">
        <v>1</v>
      </c>
      <c r="F12" s="25"/>
      <c r="G12" s="25">
        <f t="shared" si="0"/>
        <v>0</v>
      </c>
    </row>
    <row r="13" spans="1:7" s="26" customFormat="1" ht="11.25" x14ac:dyDescent="0.2">
      <c r="A13" s="19">
        <f t="shared" si="1"/>
        <v>4</v>
      </c>
      <c r="B13" s="20" t="s">
        <v>490</v>
      </c>
      <c r="C13" s="21" t="s">
        <v>398</v>
      </c>
      <c r="D13" s="22" t="s">
        <v>395</v>
      </c>
      <c r="E13" s="23">
        <v>8</v>
      </c>
      <c r="F13" s="25"/>
      <c r="G13" s="25">
        <f t="shared" si="0"/>
        <v>0</v>
      </c>
    </row>
    <row r="14" spans="1:7" s="26" customFormat="1" ht="11.25" x14ac:dyDescent="0.2">
      <c r="A14" s="19">
        <f t="shared" si="1"/>
        <v>5</v>
      </c>
      <c r="B14" s="20" t="s">
        <v>491</v>
      </c>
      <c r="C14" s="21" t="s">
        <v>399</v>
      </c>
      <c r="D14" s="22" t="s">
        <v>395</v>
      </c>
      <c r="E14" s="23">
        <v>1</v>
      </c>
      <c r="F14" s="25"/>
      <c r="G14" s="25">
        <f t="shared" si="0"/>
        <v>0</v>
      </c>
    </row>
    <row r="15" spans="1:7" s="26" customFormat="1" ht="11.25" x14ac:dyDescent="0.2">
      <c r="A15" s="19">
        <f t="shared" si="1"/>
        <v>6</v>
      </c>
      <c r="B15" s="20" t="s">
        <v>492</v>
      </c>
      <c r="C15" s="21" t="s">
        <v>400</v>
      </c>
      <c r="D15" s="22" t="s">
        <v>395</v>
      </c>
      <c r="E15" s="23">
        <v>1</v>
      </c>
      <c r="F15" s="25"/>
      <c r="G15" s="25">
        <f t="shared" si="0"/>
        <v>0</v>
      </c>
    </row>
    <row r="16" spans="1:7" s="18" customFormat="1" ht="21" customHeight="1" collapsed="1" x14ac:dyDescent="0.2">
      <c r="A16" s="13"/>
      <c r="B16" s="14" t="s">
        <v>493</v>
      </c>
      <c r="C16" s="15" t="s">
        <v>401</v>
      </c>
      <c r="D16" s="15" t="s">
        <v>393</v>
      </c>
      <c r="E16" s="16"/>
      <c r="F16" s="170"/>
      <c r="G16" s="17">
        <f>SUBTOTAL(9,G17:G18)</f>
        <v>0</v>
      </c>
    </row>
    <row r="17" spans="1:7" s="26" customFormat="1" ht="22.5" x14ac:dyDescent="0.2">
      <c r="A17" s="19">
        <f t="shared" ref="A17:A18" si="2">MAX(A13:A16)+1</f>
        <v>7</v>
      </c>
      <c r="B17" s="20" t="s">
        <v>494</v>
      </c>
      <c r="C17" s="21" t="s">
        <v>402</v>
      </c>
      <c r="D17" s="22" t="s">
        <v>395</v>
      </c>
      <c r="E17" s="23">
        <v>1</v>
      </c>
      <c r="F17" s="25"/>
      <c r="G17" s="25">
        <f t="shared" ref="G17:G18" si="3">E17*F17</f>
        <v>0</v>
      </c>
    </row>
    <row r="18" spans="1:7" s="26" customFormat="1" ht="22.5" x14ac:dyDescent="0.2">
      <c r="A18" s="19">
        <f t="shared" si="2"/>
        <v>8</v>
      </c>
      <c r="B18" s="20" t="s">
        <v>495</v>
      </c>
      <c r="C18" s="21" t="s">
        <v>403</v>
      </c>
      <c r="D18" s="22" t="s">
        <v>395</v>
      </c>
      <c r="E18" s="23">
        <v>1</v>
      </c>
      <c r="F18" s="25"/>
      <c r="G18" s="25">
        <f t="shared" si="3"/>
        <v>0</v>
      </c>
    </row>
    <row r="19" spans="1:7" s="18" customFormat="1" ht="21" customHeight="1" collapsed="1" x14ac:dyDescent="0.2">
      <c r="A19" s="13"/>
      <c r="B19" s="14" t="s">
        <v>496</v>
      </c>
      <c r="C19" s="15" t="s">
        <v>404</v>
      </c>
      <c r="D19" s="15" t="s">
        <v>393</v>
      </c>
      <c r="E19" s="16"/>
      <c r="F19" s="170"/>
      <c r="G19" s="17">
        <f>SUBTOTAL(9,G20:G33)</f>
        <v>0</v>
      </c>
    </row>
    <row r="20" spans="1:7" s="26" customFormat="1" ht="22.5" x14ac:dyDescent="0.2">
      <c r="A20" s="19">
        <f t="shared" ref="A20:A33" si="4">MAX(A16:A19)+1</f>
        <v>9</v>
      </c>
      <c r="B20" s="20" t="s">
        <v>497</v>
      </c>
      <c r="C20" s="21" t="s">
        <v>405</v>
      </c>
      <c r="D20" s="22" t="s">
        <v>395</v>
      </c>
      <c r="E20" s="23">
        <v>1</v>
      </c>
      <c r="F20" s="25"/>
      <c r="G20" s="25">
        <f t="shared" ref="G20:G33" si="5">E20*F20</f>
        <v>0</v>
      </c>
    </row>
    <row r="21" spans="1:7" s="26" customFormat="1" ht="22.5" x14ac:dyDescent="0.2">
      <c r="A21" s="19">
        <f t="shared" si="4"/>
        <v>10</v>
      </c>
      <c r="B21" s="20" t="s">
        <v>498</v>
      </c>
      <c r="C21" s="21" t="s">
        <v>406</v>
      </c>
      <c r="D21" s="22" t="s">
        <v>395</v>
      </c>
      <c r="E21" s="23">
        <v>1</v>
      </c>
      <c r="F21" s="25"/>
      <c r="G21" s="25">
        <f t="shared" si="5"/>
        <v>0</v>
      </c>
    </row>
    <row r="22" spans="1:7" s="26" customFormat="1" ht="22.5" x14ac:dyDescent="0.2">
      <c r="A22" s="19">
        <f t="shared" si="4"/>
        <v>11</v>
      </c>
      <c r="B22" s="20" t="s">
        <v>499</v>
      </c>
      <c r="C22" s="21" t="s">
        <v>407</v>
      </c>
      <c r="D22" s="22" t="s">
        <v>395</v>
      </c>
      <c r="E22" s="23">
        <v>8</v>
      </c>
      <c r="F22" s="25"/>
      <c r="G22" s="25">
        <f t="shared" si="5"/>
        <v>0</v>
      </c>
    </row>
    <row r="23" spans="1:7" s="26" customFormat="1" ht="22.5" x14ac:dyDescent="0.2">
      <c r="A23" s="19">
        <f t="shared" si="4"/>
        <v>12</v>
      </c>
      <c r="B23" s="20" t="s">
        <v>500</v>
      </c>
      <c r="C23" s="21" t="s">
        <v>408</v>
      </c>
      <c r="D23" s="22" t="s">
        <v>395</v>
      </c>
      <c r="E23" s="23">
        <v>10</v>
      </c>
      <c r="F23" s="25"/>
      <c r="G23" s="25">
        <f t="shared" si="5"/>
        <v>0</v>
      </c>
    </row>
    <row r="24" spans="1:7" s="26" customFormat="1" ht="22.5" x14ac:dyDescent="0.2">
      <c r="A24" s="19">
        <f t="shared" si="4"/>
        <v>13</v>
      </c>
      <c r="B24" s="20" t="s">
        <v>501</v>
      </c>
      <c r="C24" s="21" t="s">
        <v>409</v>
      </c>
      <c r="D24" s="22" t="s">
        <v>395</v>
      </c>
      <c r="E24" s="23">
        <v>8</v>
      </c>
      <c r="F24" s="25"/>
      <c r="G24" s="25">
        <f t="shared" si="5"/>
        <v>0</v>
      </c>
    </row>
    <row r="25" spans="1:7" s="26" customFormat="1" ht="22.5" x14ac:dyDescent="0.2">
      <c r="A25" s="19">
        <f t="shared" si="4"/>
        <v>14</v>
      </c>
      <c r="B25" s="20" t="s">
        <v>502</v>
      </c>
      <c r="C25" s="21" t="s">
        <v>410</v>
      </c>
      <c r="D25" s="22" t="s">
        <v>395</v>
      </c>
      <c r="E25" s="23">
        <v>2</v>
      </c>
      <c r="F25" s="25"/>
      <c r="G25" s="25">
        <f t="shared" si="5"/>
        <v>0</v>
      </c>
    </row>
    <row r="26" spans="1:7" s="26" customFormat="1" ht="22.5" x14ac:dyDescent="0.2">
      <c r="A26" s="19">
        <f t="shared" si="4"/>
        <v>15</v>
      </c>
      <c r="B26" s="20" t="s">
        <v>503</v>
      </c>
      <c r="C26" s="21" t="s">
        <v>411</v>
      </c>
      <c r="D26" s="22" t="s">
        <v>395</v>
      </c>
      <c r="E26" s="23">
        <v>30</v>
      </c>
      <c r="F26" s="25"/>
      <c r="G26" s="25">
        <f t="shared" si="5"/>
        <v>0</v>
      </c>
    </row>
    <row r="27" spans="1:7" s="26" customFormat="1" ht="22.5" x14ac:dyDescent="0.2">
      <c r="A27" s="19">
        <f t="shared" si="4"/>
        <v>16</v>
      </c>
      <c r="B27" s="20" t="s">
        <v>504</v>
      </c>
      <c r="C27" s="21" t="s">
        <v>412</v>
      </c>
      <c r="D27" s="22" t="s">
        <v>395</v>
      </c>
      <c r="E27" s="23">
        <v>10</v>
      </c>
      <c r="F27" s="25"/>
      <c r="G27" s="25">
        <f t="shared" si="5"/>
        <v>0</v>
      </c>
    </row>
    <row r="28" spans="1:7" s="26" customFormat="1" ht="11.25" x14ac:dyDescent="0.2">
      <c r="A28" s="19">
        <f t="shared" si="4"/>
        <v>17</v>
      </c>
      <c r="B28" s="20" t="s">
        <v>505</v>
      </c>
      <c r="C28" s="21" t="s">
        <v>413</v>
      </c>
      <c r="D28" s="22" t="s">
        <v>395</v>
      </c>
      <c r="E28" s="23">
        <v>36</v>
      </c>
      <c r="F28" s="25"/>
      <c r="G28" s="25">
        <f t="shared" si="5"/>
        <v>0</v>
      </c>
    </row>
    <row r="29" spans="1:7" s="26" customFormat="1" ht="22.5" x14ac:dyDescent="0.2">
      <c r="A29" s="19">
        <f t="shared" si="4"/>
        <v>18</v>
      </c>
      <c r="B29" s="20" t="s">
        <v>506</v>
      </c>
      <c r="C29" s="21" t="s">
        <v>414</v>
      </c>
      <c r="D29" s="22" t="s">
        <v>19</v>
      </c>
      <c r="E29" s="23">
        <v>77</v>
      </c>
      <c r="F29" s="25"/>
      <c r="G29" s="25">
        <f t="shared" si="5"/>
        <v>0</v>
      </c>
    </row>
    <row r="30" spans="1:7" s="26" customFormat="1" ht="22.5" x14ac:dyDescent="0.2">
      <c r="A30" s="19">
        <f t="shared" si="4"/>
        <v>19</v>
      </c>
      <c r="B30" s="20" t="s">
        <v>507</v>
      </c>
      <c r="C30" s="21" t="s">
        <v>415</v>
      </c>
      <c r="D30" s="22" t="s">
        <v>19</v>
      </c>
      <c r="E30" s="23">
        <v>19</v>
      </c>
      <c r="F30" s="25"/>
      <c r="G30" s="25">
        <f t="shared" si="5"/>
        <v>0</v>
      </c>
    </row>
    <row r="31" spans="1:7" s="26" customFormat="1" ht="22.5" x14ac:dyDescent="0.2">
      <c r="A31" s="19">
        <f t="shared" si="4"/>
        <v>20</v>
      </c>
      <c r="B31" s="20" t="s">
        <v>508</v>
      </c>
      <c r="C31" s="21" t="s">
        <v>416</v>
      </c>
      <c r="D31" s="22" t="s">
        <v>395</v>
      </c>
      <c r="E31" s="23">
        <v>10</v>
      </c>
      <c r="F31" s="25"/>
      <c r="G31" s="25">
        <f t="shared" si="5"/>
        <v>0</v>
      </c>
    </row>
    <row r="32" spans="1:7" s="26" customFormat="1" ht="22.5" x14ac:dyDescent="0.2">
      <c r="A32" s="19">
        <f t="shared" si="4"/>
        <v>21</v>
      </c>
      <c r="B32" s="20" t="s">
        <v>509</v>
      </c>
      <c r="C32" s="21" t="s">
        <v>417</v>
      </c>
      <c r="D32" s="22" t="s">
        <v>395</v>
      </c>
      <c r="E32" s="23">
        <v>10</v>
      </c>
      <c r="F32" s="25"/>
      <c r="G32" s="25">
        <f t="shared" si="5"/>
        <v>0</v>
      </c>
    </row>
    <row r="33" spans="1:7" s="26" customFormat="1" ht="11.25" x14ac:dyDescent="0.2">
      <c r="A33" s="19">
        <f t="shared" si="4"/>
        <v>22</v>
      </c>
      <c r="B33" s="20" t="s">
        <v>510</v>
      </c>
      <c r="C33" s="21" t="s">
        <v>418</v>
      </c>
      <c r="D33" s="22" t="s">
        <v>395</v>
      </c>
      <c r="E33" s="23">
        <v>40</v>
      </c>
      <c r="F33" s="25"/>
      <c r="G33" s="25">
        <f t="shared" si="5"/>
        <v>0</v>
      </c>
    </row>
    <row r="34" spans="1:7" s="18" customFormat="1" ht="21" customHeight="1" collapsed="1" x14ac:dyDescent="0.2">
      <c r="A34" s="13"/>
      <c r="B34" s="14" t="s">
        <v>528</v>
      </c>
      <c r="C34" s="15" t="s">
        <v>419</v>
      </c>
      <c r="D34" s="15" t="s">
        <v>393</v>
      </c>
      <c r="E34" s="16"/>
      <c r="F34" s="170"/>
      <c r="G34" s="17">
        <f>SUBTOTAL(9,G35:G51)</f>
        <v>0</v>
      </c>
    </row>
    <row r="35" spans="1:7" s="26" customFormat="1" ht="11.25" x14ac:dyDescent="0.2">
      <c r="A35" s="19">
        <f t="shared" ref="A35:A51" si="6">MAX(A31:A34)+1</f>
        <v>23</v>
      </c>
      <c r="B35" s="20" t="s">
        <v>511</v>
      </c>
      <c r="C35" s="21" t="s">
        <v>420</v>
      </c>
      <c r="D35" s="22" t="s">
        <v>19</v>
      </c>
      <c r="E35" s="23">
        <v>11</v>
      </c>
      <c r="F35" s="25"/>
      <c r="G35" s="25">
        <f t="shared" ref="G35:G51" si="7">E35*F35</f>
        <v>0</v>
      </c>
    </row>
    <row r="36" spans="1:7" s="26" customFormat="1" ht="11.25" x14ac:dyDescent="0.2">
      <c r="A36" s="19">
        <f t="shared" si="6"/>
        <v>24</v>
      </c>
      <c r="B36" s="20" t="s">
        <v>512</v>
      </c>
      <c r="C36" s="21" t="s">
        <v>421</v>
      </c>
      <c r="D36" s="22" t="s">
        <v>19</v>
      </c>
      <c r="E36" s="23">
        <v>42</v>
      </c>
      <c r="F36" s="25"/>
      <c r="G36" s="25">
        <f t="shared" si="7"/>
        <v>0</v>
      </c>
    </row>
    <row r="37" spans="1:7" s="26" customFormat="1" ht="11.25" x14ac:dyDescent="0.2">
      <c r="A37" s="19">
        <f t="shared" si="6"/>
        <v>25</v>
      </c>
      <c r="B37" s="20" t="s">
        <v>513</v>
      </c>
      <c r="C37" s="21" t="s">
        <v>422</v>
      </c>
      <c r="D37" s="22" t="s">
        <v>19</v>
      </c>
      <c r="E37" s="23">
        <v>6</v>
      </c>
      <c r="F37" s="25"/>
      <c r="G37" s="25">
        <f t="shared" si="7"/>
        <v>0</v>
      </c>
    </row>
    <row r="38" spans="1:7" s="26" customFormat="1" ht="11.25" x14ac:dyDescent="0.2">
      <c r="A38" s="19">
        <f t="shared" si="6"/>
        <v>26</v>
      </c>
      <c r="B38" s="20" t="s">
        <v>514</v>
      </c>
      <c r="C38" s="21" t="s">
        <v>423</v>
      </c>
      <c r="D38" s="22" t="s">
        <v>395</v>
      </c>
      <c r="E38" s="23">
        <v>8</v>
      </c>
      <c r="F38" s="25"/>
      <c r="G38" s="25">
        <f t="shared" ref="G38:G39" si="8">E38*F38</f>
        <v>0</v>
      </c>
    </row>
    <row r="39" spans="1:7" s="26" customFormat="1" ht="11.25" x14ac:dyDescent="0.2">
      <c r="A39" s="19">
        <f t="shared" si="6"/>
        <v>27</v>
      </c>
      <c r="B39" s="20" t="s">
        <v>515</v>
      </c>
      <c r="C39" s="21" t="s">
        <v>424</v>
      </c>
      <c r="D39" s="22" t="s">
        <v>395</v>
      </c>
      <c r="E39" s="23">
        <v>36</v>
      </c>
      <c r="F39" s="25"/>
      <c r="G39" s="25">
        <f t="shared" si="8"/>
        <v>0</v>
      </c>
    </row>
    <row r="40" spans="1:7" s="26" customFormat="1" ht="11.25" x14ac:dyDescent="0.2">
      <c r="A40" s="19">
        <f t="shared" si="6"/>
        <v>28</v>
      </c>
      <c r="B40" s="20" t="s">
        <v>516</v>
      </c>
      <c r="C40" s="21" t="s">
        <v>425</v>
      </c>
      <c r="D40" s="22" t="s">
        <v>395</v>
      </c>
      <c r="E40" s="23">
        <v>40</v>
      </c>
      <c r="F40" s="25"/>
      <c r="G40" s="25">
        <f t="shared" si="7"/>
        <v>0</v>
      </c>
    </row>
    <row r="41" spans="1:7" s="26" customFormat="1" ht="11.25" x14ac:dyDescent="0.2">
      <c r="A41" s="19">
        <f t="shared" si="6"/>
        <v>29</v>
      </c>
      <c r="B41" s="20" t="s">
        <v>517</v>
      </c>
      <c r="C41" s="21" t="s">
        <v>426</v>
      </c>
      <c r="D41" s="22" t="s">
        <v>395</v>
      </c>
      <c r="E41" s="23">
        <v>2</v>
      </c>
      <c r="F41" s="25"/>
      <c r="G41" s="25">
        <f t="shared" si="7"/>
        <v>0</v>
      </c>
    </row>
    <row r="42" spans="1:7" s="26" customFormat="1" ht="22.5" x14ac:dyDescent="0.2">
      <c r="A42" s="19">
        <f t="shared" si="6"/>
        <v>30</v>
      </c>
      <c r="B42" s="20" t="s">
        <v>518</v>
      </c>
      <c r="C42" s="21" t="s">
        <v>427</v>
      </c>
      <c r="D42" s="22" t="s">
        <v>395</v>
      </c>
      <c r="E42" s="23">
        <v>2</v>
      </c>
      <c r="F42" s="25"/>
      <c r="G42" s="25">
        <f t="shared" si="7"/>
        <v>0</v>
      </c>
    </row>
    <row r="43" spans="1:7" s="26" customFormat="1" ht="11.25" x14ac:dyDescent="0.2">
      <c r="A43" s="19">
        <f t="shared" si="6"/>
        <v>31</v>
      </c>
      <c r="B43" s="20" t="s">
        <v>519</v>
      </c>
      <c r="C43" s="21" t="s">
        <v>428</v>
      </c>
      <c r="D43" s="22" t="s">
        <v>395</v>
      </c>
      <c r="E43" s="23">
        <v>9</v>
      </c>
      <c r="F43" s="25"/>
      <c r="G43" s="25">
        <f t="shared" si="7"/>
        <v>0</v>
      </c>
    </row>
    <row r="44" spans="1:7" s="26" customFormat="1" ht="11.25" x14ac:dyDescent="0.2">
      <c r="A44" s="19">
        <f t="shared" si="6"/>
        <v>32</v>
      </c>
      <c r="B44" s="20" t="s">
        <v>520</v>
      </c>
      <c r="C44" s="21" t="s">
        <v>429</v>
      </c>
      <c r="D44" s="22" t="s">
        <v>395</v>
      </c>
      <c r="E44" s="23">
        <v>9</v>
      </c>
      <c r="F44" s="25"/>
      <c r="G44" s="25">
        <f t="shared" si="7"/>
        <v>0</v>
      </c>
    </row>
    <row r="45" spans="1:7" s="26" customFormat="1" ht="11.25" x14ac:dyDescent="0.2">
      <c r="A45" s="19">
        <f t="shared" si="6"/>
        <v>33</v>
      </c>
      <c r="B45" s="20" t="s">
        <v>521</v>
      </c>
      <c r="C45" s="21" t="s">
        <v>430</v>
      </c>
      <c r="D45" s="22" t="s">
        <v>395</v>
      </c>
      <c r="E45" s="23">
        <v>9</v>
      </c>
      <c r="F45" s="25"/>
      <c r="G45" s="25">
        <f t="shared" si="7"/>
        <v>0</v>
      </c>
    </row>
    <row r="46" spans="1:7" s="26" customFormat="1" ht="11.25" x14ac:dyDescent="0.2">
      <c r="A46" s="19">
        <f t="shared" si="6"/>
        <v>34</v>
      </c>
      <c r="B46" s="20" t="s">
        <v>522</v>
      </c>
      <c r="C46" s="21" t="s">
        <v>431</v>
      </c>
      <c r="D46" s="22" t="s">
        <v>395</v>
      </c>
      <c r="E46" s="23">
        <v>2</v>
      </c>
      <c r="F46" s="25"/>
      <c r="G46" s="25">
        <f t="shared" si="7"/>
        <v>0</v>
      </c>
    </row>
    <row r="47" spans="1:7" s="26" customFormat="1" ht="11.25" x14ac:dyDescent="0.2">
      <c r="A47" s="19">
        <f t="shared" si="6"/>
        <v>35</v>
      </c>
      <c r="B47" s="20" t="s">
        <v>523</v>
      </c>
      <c r="C47" s="21" t="s">
        <v>432</v>
      </c>
      <c r="D47" s="22" t="s">
        <v>395</v>
      </c>
      <c r="E47" s="23">
        <v>2</v>
      </c>
      <c r="F47" s="25"/>
      <c r="G47" s="25">
        <f t="shared" si="7"/>
        <v>0</v>
      </c>
    </row>
    <row r="48" spans="1:7" s="26" customFormat="1" ht="11.25" x14ac:dyDescent="0.2">
      <c r="A48" s="19">
        <f t="shared" si="6"/>
        <v>36</v>
      </c>
      <c r="B48" s="20" t="s">
        <v>524</v>
      </c>
      <c r="C48" s="21" t="s">
        <v>433</v>
      </c>
      <c r="D48" s="22" t="s">
        <v>395</v>
      </c>
      <c r="E48" s="23">
        <v>2</v>
      </c>
      <c r="F48" s="25"/>
      <c r="G48" s="25">
        <f t="shared" si="7"/>
        <v>0</v>
      </c>
    </row>
    <row r="49" spans="1:7" s="26" customFormat="1" ht="11.25" x14ac:dyDescent="0.2">
      <c r="A49" s="19">
        <f t="shared" si="6"/>
        <v>37</v>
      </c>
      <c r="B49" s="20" t="s">
        <v>525</v>
      </c>
      <c r="C49" s="21" t="s">
        <v>434</v>
      </c>
      <c r="D49" s="22" t="s">
        <v>19</v>
      </c>
      <c r="E49" s="23">
        <v>1</v>
      </c>
      <c r="F49" s="25"/>
      <c r="G49" s="25">
        <f t="shared" si="7"/>
        <v>0</v>
      </c>
    </row>
    <row r="50" spans="1:7" s="26" customFormat="1" ht="11.25" x14ac:dyDescent="0.2">
      <c r="A50" s="19">
        <f t="shared" si="6"/>
        <v>38</v>
      </c>
      <c r="B50" s="20" t="s">
        <v>526</v>
      </c>
      <c r="C50" s="21" t="s">
        <v>435</v>
      </c>
      <c r="D50" s="22" t="s">
        <v>436</v>
      </c>
      <c r="E50" s="23">
        <v>1</v>
      </c>
      <c r="F50" s="25"/>
      <c r="G50" s="25">
        <f t="shared" si="7"/>
        <v>0</v>
      </c>
    </row>
    <row r="51" spans="1:7" s="26" customFormat="1" ht="11.25" x14ac:dyDescent="0.2">
      <c r="A51" s="19">
        <f t="shared" si="6"/>
        <v>39</v>
      </c>
      <c r="B51" s="20" t="s">
        <v>527</v>
      </c>
      <c r="C51" s="21" t="s">
        <v>437</v>
      </c>
      <c r="D51" s="22" t="s">
        <v>436</v>
      </c>
      <c r="E51" s="23">
        <v>1</v>
      </c>
      <c r="F51" s="25"/>
      <c r="G51" s="25">
        <f t="shared" si="7"/>
        <v>0</v>
      </c>
    </row>
    <row r="52" spans="1:7" s="18" customFormat="1" ht="21" customHeight="1" collapsed="1" x14ac:dyDescent="0.2">
      <c r="A52" s="13"/>
      <c r="B52" s="14" t="s">
        <v>529</v>
      </c>
      <c r="C52" s="15" t="s">
        <v>438</v>
      </c>
      <c r="D52" s="15" t="s">
        <v>393</v>
      </c>
      <c r="E52" s="16"/>
      <c r="F52" s="170"/>
      <c r="G52" s="17">
        <f>SUBTOTAL(9,G53:G81)</f>
        <v>0</v>
      </c>
    </row>
    <row r="53" spans="1:7" s="26" customFormat="1" ht="11.25" x14ac:dyDescent="0.2">
      <c r="A53" s="19">
        <f t="shared" ref="A53:A81" si="9">MAX(A49:A52)+1</f>
        <v>40</v>
      </c>
      <c r="B53" s="20" t="s">
        <v>530</v>
      </c>
      <c r="C53" s="21" t="s">
        <v>439</v>
      </c>
      <c r="D53" s="22" t="s">
        <v>19</v>
      </c>
      <c r="E53" s="23">
        <v>89</v>
      </c>
      <c r="F53" s="25"/>
      <c r="G53" s="25">
        <f t="shared" ref="G53:G97" si="10">E53*F53</f>
        <v>0</v>
      </c>
    </row>
    <row r="54" spans="1:7" s="26" customFormat="1" ht="11.25" x14ac:dyDescent="0.2">
      <c r="A54" s="19">
        <f t="shared" si="9"/>
        <v>41</v>
      </c>
      <c r="B54" s="20" t="s">
        <v>531</v>
      </c>
      <c r="C54" s="21" t="s">
        <v>440</v>
      </c>
      <c r="D54" s="22" t="s">
        <v>19</v>
      </c>
      <c r="E54" s="23">
        <v>38</v>
      </c>
      <c r="F54" s="25"/>
      <c r="G54" s="25">
        <f t="shared" si="10"/>
        <v>0</v>
      </c>
    </row>
    <row r="55" spans="1:7" s="26" customFormat="1" ht="11.25" x14ac:dyDescent="0.2">
      <c r="A55" s="19">
        <f t="shared" si="9"/>
        <v>42</v>
      </c>
      <c r="B55" s="20" t="s">
        <v>532</v>
      </c>
      <c r="C55" s="21" t="s">
        <v>441</v>
      </c>
      <c r="D55" s="22" t="s">
        <v>19</v>
      </c>
      <c r="E55" s="23">
        <v>35</v>
      </c>
      <c r="F55" s="25"/>
      <c r="G55" s="25">
        <f t="shared" si="10"/>
        <v>0</v>
      </c>
    </row>
    <row r="56" spans="1:7" s="26" customFormat="1" ht="11.25" x14ac:dyDescent="0.2">
      <c r="A56" s="19">
        <f t="shared" si="9"/>
        <v>43</v>
      </c>
      <c r="B56" s="20" t="s">
        <v>533</v>
      </c>
      <c r="C56" s="21" t="s">
        <v>442</v>
      </c>
      <c r="D56" s="22" t="s">
        <v>19</v>
      </c>
      <c r="E56" s="23">
        <v>417</v>
      </c>
      <c r="F56" s="25"/>
      <c r="G56" s="25">
        <f t="shared" si="10"/>
        <v>0</v>
      </c>
    </row>
    <row r="57" spans="1:7" s="26" customFormat="1" ht="11.25" x14ac:dyDescent="0.2">
      <c r="A57" s="19">
        <f t="shared" si="9"/>
        <v>44</v>
      </c>
      <c r="B57" s="20" t="s">
        <v>534</v>
      </c>
      <c r="C57" s="21" t="s">
        <v>443</v>
      </c>
      <c r="D57" s="22" t="s">
        <v>19</v>
      </c>
      <c r="E57" s="23">
        <v>59</v>
      </c>
      <c r="F57" s="25"/>
      <c r="G57" s="25">
        <f t="shared" si="10"/>
        <v>0</v>
      </c>
    </row>
    <row r="58" spans="1:7" s="26" customFormat="1" ht="11.25" x14ac:dyDescent="0.2">
      <c r="A58" s="19">
        <f t="shared" si="9"/>
        <v>45</v>
      </c>
      <c r="B58" s="20" t="s">
        <v>535</v>
      </c>
      <c r="C58" s="21" t="s">
        <v>444</v>
      </c>
      <c r="D58" s="22" t="s">
        <v>19</v>
      </c>
      <c r="E58" s="23">
        <v>33</v>
      </c>
      <c r="F58" s="25"/>
      <c r="G58" s="25">
        <f t="shared" si="10"/>
        <v>0</v>
      </c>
    </row>
    <row r="59" spans="1:7" s="26" customFormat="1" ht="11.25" x14ac:dyDescent="0.2">
      <c r="A59" s="19">
        <f t="shared" si="9"/>
        <v>46</v>
      </c>
      <c r="B59" s="20" t="s">
        <v>536</v>
      </c>
      <c r="C59" s="21" t="s">
        <v>445</v>
      </c>
      <c r="D59" s="22" t="s">
        <v>19</v>
      </c>
      <c r="E59" s="23">
        <v>52</v>
      </c>
      <c r="F59" s="25"/>
      <c r="G59" s="25">
        <f t="shared" si="10"/>
        <v>0</v>
      </c>
    </row>
    <row r="60" spans="1:7" s="26" customFormat="1" ht="11.25" x14ac:dyDescent="0.2">
      <c r="A60" s="19">
        <f t="shared" si="9"/>
        <v>47</v>
      </c>
      <c r="B60" s="20" t="s">
        <v>537</v>
      </c>
      <c r="C60" s="21" t="s">
        <v>446</v>
      </c>
      <c r="D60" s="22" t="s">
        <v>395</v>
      </c>
      <c r="E60" s="23">
        <v>6</v>
      </c>
      <c r="F60" s="25"/>
      <c r="G60" s="25">
        <f t="shared" si="10"/>
        <v>0</v>
      </c>
    </row>
    <row r="61" spans="1:7" s="26" customFormat="1" ht="11.25" x14ac:dyDescent="0.2">
      <c r="A61" s="19">
        <f t="shared" si="9"/>
        <v>48</v>
      </c>
      <c r="B61" s="20" t="s">
        <v>538</v>
      </c>
      <c r="C61" s="21" t="s">
        <v>447</v>
      </c>
      <c r="D61" s="22" t="s">
        <v>395</v>
      </c>
      <c r="E61" s="23">
        <v>1</v>
      </c>
      <c r="F61" s="25"/>
      <c r="G61" s="25">
        <f t="shared" ref="G61:G92" si="11">E61*F61</f>
        <v>0</v>
      </c>
    </row>
    <row r="62" spans="1:7" s="26" customFormat="1" ht="11.25" x14ac:dyDescent="0.2">
      <c r="A62" s="19">
        <f t="shared" si="9"/>
        <v>49</v>
      </c>
      <c r="B62" s="20" t="s">
        <v>539</v>
      </c>
      <c r="C62" s="21" t="s">
        <v>448</v>
      </c>
      <c r="D62" s="22" t="s">
        <v>395</v>
      </c>
      <c r="E62" s="23">
        <v>6</v>
      </c>
      <c r="F62" s="25"/>
      <c r="G62" s="25">
        <f t="shared" si="11"/>
        <v>0</v>
      </c>
    </row>
    <row r="63" spans="1:7" s="26" customFormat="1" ht="11.25" x14ac:dyDescent="0.2">
      <c r="A63" s="19">
        <f t="shared" si="9"/>
        <v>50</v>
      </c>
      <c r="B63" s="20" t="s">
        <v>540</v>
      </c>
      <c r="C63" s="21" t="s">
        <v>449</v>
      </c>
      <c r="D63" s="22" t="s">
        <v>395</v>
      </c>
      <c r="E63" s="23">
        <v>12</v>
      </c>
      <c r="F63" s="25"/>
      <c r="G63" s="25">
        <f t="shared" si="11"/>
        <v>0</v>
      </c>
    </row>
    <row r="64" spans="1:7" s="26" customFormat="1" ht="11.25" x14ac:dyDescent="0.2">
      <c r="A64" s="19">
        <f t="shared" si="9"/>
        <v>51</v>
      </c>
      <c r="B64" s="20" t="s">
        <v>541</v>
      </c>
      <c r="C64" s="21" t="s">
        <v>450</v>
      </c>
      <c r="D64" s="22" t="s">
        <v>395</v>
      </c>
      <c r="E64" s="23">
        <v>1</v>
      </c>
      <c r="F64" s="25"/>
      <c r="G64" s="25">
        <f t="shared" si="11"/>
        <v>0</v>
      </c>
    </row>
    <row r="65" spans="1:7" s="26" customFormat="1" ht="11.25" x14ac:dyDescent="0.2">
      <c r="A65" s="19">
        <f t="shared" si="9"/>
        <v>52</v>
      </c>
      <c r="B65" s="20" t="s">
        <v>542</v>
      </c>
      <c r="C65" s="21" t="s">
        <v>451</v>
      </c>
      <c r="D65" s="22" t="s">
        <v>395</v>
      </c>
      <c r="E65" s="23">
        <v>7</v>
      </c>
      <c r="F65" s="25"/>
      <c r="G65" s="25">
        <f t="shared" si="11"/>
        <v>0</v>
      </c>
    </row>
    <row r="66" spans="1:7" s="26" customFormat="1" ht="11.25" x14ac:dyDescent="0.2">
      <c r="A66" s="19">
        <f t="shared" si="9"/>
        <v>53</v>
      </c>
      <c r="B66" s="20" t="s">
        <v>543</v>
      </c>
      <c r="C66" s="21" t="s">
        <v>452</v>
      </c>
      <c r="D66" s="22" t="s">
        <v>395</v>
      </c>
      <c r="E66" s="23">
        <v>2</v>
      </c>
      <c r="F66" s="25"/>
      <c r="G66" s="25">
        <f t="shared" si="11"/>
        <v>0</v>
      </c>
    </row>
    <row r="67" spans="1:7" s="26" customFormat="1" ht="11.25" x14ac:dyDescent="0.2">
      <c r="A67" s="19">
        <f t="shared" si="9"/>
        <v>54</v>
      </c>
      <c r="B67" s="20" t="s">
        <v>544</v>
      </c>
      <c r="C67" s="21" t="s">
        <v>453</v>
      </c>
      <c r="D67" s="22" t="s">
        <v>395</v>
      </c>
      <c r="E67" s="23">
        <v>1</v>
      </c>
      <c r="F67" s="25"/>
      <c r="G67" s="25">
        <f t="shared" si="11"/>
        <v>0</v>
      </c>
    </row>
    <row r="68" spans="1:7" s="26" customFormat="1" ht="11.25" x14ac:dyDescent="0.2">
      <c r="A68" s="19">
        <f t="shared" si="9"/>
        <v>55</v>
      </c>
      <c r="B68" s="20" t="s">
        <v>545</v>
      </c>
      <c r="C68" s="21" t="s">
        <v>454</v>
      </c>
      <c r="D68" s="22" t="s">
        <v>395</v>
      </c>
      <c r="E68" s="23">
        <v>1</v>
      </c>
      <c r="F68" s="25"/>
      <c r="G68" s="25">
        <f t="shared" si="11"/>
        <v>0</v>
      </c>
    </row>
    <row r="69" spans="1:7" s="26" customFormat="1" ht="11.25" x14ac:dyDescent="0.2">
      <c r="A69" s="19">
        <f t="shared" si="9"/>
        <v>56</v>
      </c>
      <c r="B69" s="20" t="s">
        <v>546</v>
      </c>
      <c r="C69" s="21" t="s">
        <v>455</v>
      </c>
      <c r="D69" s="22" t="s">
        <v>395</v>
      </c>
      <c r="E69" s="23">
        <v>1</v>
      </c>
      <c r="F69" s="25"/>
      <c r="G69" s="25">
        <f t="shared" si="11"/>
        <v>0</v>
      </c>
    </row>
    <row r="70" spans="1:7" s="26" customFormat="1" ht="22.5" x14ac:dyDescent="0.2">
      <c r="A70" s="19">
        <f t="shared" si="9"/>
        <v>57</v>
      </c>
      <c r="B70" s="20" t="s">
        <v>547</v>
      </c>
      <c r="C70" s="21" t="s">
        <v>456</v>
      </c>
      <c r="D70" s="22" t="s">
        <v>395</v>
      </c>
      <c r="E70" s="23">
        <v>8</v>
      </c>
      <c r="F70" s="25"/>
      <c r="G70" s="25">
        <f t="shared" si="11"/>
        <v>0</v>
      </c>
    </row>
    <row r="71" spans="1:7" s="26" customFormat="1" ht="22.5" x14ac:dyDescent="0.2">
      <c r="A71" s="19">
        <f t="shared" si="9"/>
        <v>58</v>
      </c>
      <c r="B71" s="20" t="s">
        <v>548</v>
      </c>
      <c r="C71" s="21" t="s">
        <v>457</v>
      </c>
      <c r="D71" s="22" t="s">
        <v>395</v>
      </c>
      <c r="E71" s="23">
        <v>2</v>
      </c>
      <c r="F71" s="25"/>
      <c r="G71" s="25">
        <f t="shared" si="11"/>
        <v>0</v>
      </c>
    </row>
    <row r="72" spans="1:7" s="26" customFormat="1" ht="22.5" x14ac:dyDescent="0.2">
      <c r="A72" s="19">
        <f t="shared" si="9"/>
        <v>59</v>
      </c>
      <c r="B72" s="20" t="s">
        <v>549</v>
      </c>
      <c r="C72" s="21" t="s">
        <v>458</v>
      </c>
      <c r="D72" s="22" t="s">
        <v>395</v>
      </c>
      <c r="E72" s="23">
        <v>5</v>
      </c>
      <c r="F72" s="25"/>
      <c r="G72" s="25">
        <f t="shared" si="11"/>
        <v>0</v>
      </c>
    </row>
    <row r="73" spans="1:7" s="26" customFormat="1" ht="22.5" x14ac:dyDescent="0.2">
      <c r="A73" s="19">
        <f t="shared" si="9"/>
        <v>60</v>
      </c>
      <c r="B73" s="20" t="s">
        <v>550</v>
      </c>
      <c r="C73" s="21" t="s">
        <v>459</v>
      </c>
      <c r="D73" s="22" t="s">
        <v>395</v>
      </c>
      <c r="E73" s="23">
        <v>8</v>
      </c>
      <c r="F73" s="25"/>
      <c r="G73" s="25">
        <f t="shared" si="11"/>
        <v>0</v>
      </c>
    </row>
    <row r="74" spans="1:7" s="26" customFormat="1" ht="22.5" x14ac:dyDescent="0.2">
      <c r="A74" s="19">
        <f t="shared" si="9"/>
        <v>61</v>
      </c>
      <c r="B74" s="20" t="s">
        <v>551</v>
      </c>
      <c r="C74" s="21" t="s">
        <v>460</v>
      </c>
      <c r="D74" s="22" t="s">
        <v>395</v>
      </c>
      <c r="E74" s="23">
        <v>2</v>
      </c>
      <c r="F74" s="25"/>
      <c r="G74" s="25">
        <f t="shared" si="11"/>
        <v>0</v>
      </c>
    </row>
    <row r="75" spans="1:7" s="26" customFormat="1" ht="22.5" x14ac:dyDescent="0.2">
      <c r="A75" s="19">
        <f t="shared" si="9"/>
        <v>62</v>
      </c>
      <c r="B75" s="20" t="s">
        <v>552</v>
      </c>
      <c r="C75" s="21" t="s">
        <v>461</v>
      </c>
      <c r="D75" s="22" t="s">
        <v>395</v>
      </c>
      <c r="E75" s="23">
        <v>1</v>
      </c>
      <c r="F75" s="25"/>
      <c r="G75" s="25">
        <f t="shared" si="11"/>
        <v>0</v>
      </c>
    </row>
    <row r="76" spans="1:7" s="26" customFormat="1" ht="22.5" x14ac:dyDescent="0.2">
      <c r="A76" s="19">
        <f t="shared" si="9"/>
        <v>63</v>
      </c>
      <c r="B76" s="20" t="s">
        <v>553</v>
      </c>
      <c r="C76" s="21" t="s">
        <v>462</v>
      </c>
      <c r="D76" s="22" t="s">
        <v>395</v>
      </c>
      <c r="E76" s="23">
        <v>1</v>
      </c>
      <c r="F76" s="25"/>
      <c r="G76" s="25">
        <f t="shared" si="11"/>
        <v>0</v>
      </c>
    </row>
    <row r="77" spans="1:7" s="26" customFormat="1" ht="22.5" x14ac:dyDescent="0.2">
      <c r="A77" s="19">
        <f t="shared" si="9"/>
        <v>64</v>
      </c>
      <c r="B77" s="20" t="s">
        <v>554</v>
      </c>
      <c r="C77" s="21" t="s">
        <v>463</v>
      </c>
      <c r="D77" s="22" t="s">
        <v>395</v>
      </c>
      <c r="E77" s="23">
        <v>1</v>
      </c>
      <c r="F77" s="25"/>
      <c r="G77" s="25">
        <f t="shared" si="11"/>
        <v>0</v>
      </c>
    </row>
    <row r="78" spans="1:7" s="26" customFormat="1" ht="11.25" x14ac:dyDescent="0.2">
      <c r="A78" s="19">
        <f t="shared" si="9"/>
        <v>65</v>
      </c>
      <c r="B78" s="20" t="s">
        <v>555</v>
      </c>
      <c r="C78" s="21" t="s">
        <v>464</v>
      </c>
      <c r="D78" s="22" t="s">
        <v>19</v>
      </c>
      <c r="E78" s="23">
        <v>72</v>
      </c>
      <c r="F78" s="25"/>
      <c r="G78" s="25">
        <f t="shared" si="11"/>
        <v>0</v>
      </c>
    </row>
    <row r="79" spans="1:7" s="26" customFormat="1" ht="11.25" x14ac:dyDescent="0.2">
      <c r="A79" s="19">
        <f t="shared" si="9"/>
        <v>66</v>
      </c>
      <c r="B79" s="20" t="s">
        <v>556</v>
      </c>
      <c r="C79" s="21" t="s">
        <v>465</v>
      </c>
      <c r="D79" s="22" t="s">
        <v>395</v>
      </c>
      <c r="E79" s="23">
        <v>36</v>
      </c>
      <c r="F79" s="25"/>
      <c r="G79" s="25">
        <f t="shared" si="11"/>
        <v>0</v>
      </c>
    </row>
    <row r="80" spans="1:7" s="26" customFormat="1" ht="11.25" x14ac:dyDescent="0.2">
      <c r="A80" s="19">
        <f t="shared" si="9"/>
        <v>67</v>
      </c>
      <c r="B80" s="20" t="s">
        <v>557</v>
      </c>
      <c r="C80" s="21" t="s">
        <v>466</v>
      </c>
      <c r="D80" s="22" t="s">
        <v>395</v>
      </c>
      <c r="E80" s="23">
        <v>48</v>
      </c>
      <c r="F80" s="25"/>
      <c r="G80" s="25">
        <f t="shared" si="11"/>
        <v>0</v>
      </c>
    </row>
    <row r="81" spans="1:7" s="26" customFormat="1" ht="11.25" x14ac:dyDescent="0.2">
      <c r="A81" s="19">
        <f t="shared" si="9"/>
        <v>68</v>
      </c>
      <c r="B81" s="20" t="s">
        <v>558</v>
      </c>
      <c r="C81" s="21" t="s">
        <v>467</v>
      </c>
      <c r="D81" s="22" t="s">
        <v>370</v>
      </c>
      <c r="E81" s="23">
        <v>1</v>
      </c>
      <c r="F81" s="25"/>
      <c r="G81" s="25">
        <f t="shared" si="11"/>
        <v>0</v>
      </c>
    </row>
    <row r="82" spans="1:7" s="18" customFormat="1" ht="21" customHeight="1" collapsed="1" x14ac:dyDescent="0.2">
      <c r="A82" s="13"/>
      <c r="B82" s="14" t="s">
        <v>559</v>
      </c>
      <c r="C82" s="15" t="s">
        <v>468</v>
      </c>
      <c r="D82" s="15"/>
      <c r="E82" s="16" t="s">
        <v>393</v>
      </c>
      <c r="F82" s="170"/>
      <c r="G82" s="17">
        <f>SUBTOTAL(9,G83:G92)</f>
        <v>0</v>
      </c>
    </row>
    <row r="83" spans="1:7" s="26" customFormat="1" ht="33.75" x14ac:dyDescent="0.2">
      <c r="A83" s="19">
        <f t="shared" ref="A83:A92" si="12">MAX(A79:A82)+1</f>
        <v>69</v>
      </c>
      <c r="B83" s="20" t="s">
        <v>560</v>
      </c>
      <c r="C83" s="21" t="s">
        <v>469</v>
      </c>
      <c r="D83" s="22" t="s">
        <v>436</v>
      </c>
      <c r="E83" s="23">
        <v>1</v>
      </c>
      <c r="F83" s="25"/>
      <c r="G83" s="25">
        <f t="shared" si="11"/>
        <v>0</v>
      </c>
    </row>
    <row r="84" spans="1:7" s="26" customFormat="1" ht="45" x14ac:dyDescent="0.2">
      <c r="A84" s="19">
        <f t="shared" si="12"/>
        <v>70</v>
      </c>
      <c r="B84" s="20" t="s">
        <v>561</v>
      </c>
      <c r="C84" s="21" t="s">
        <v>470</v>
      </c>
      <c r="D84" s="22" t="s">
        <v>436</v>
      </c>
      <c r="E84" s="23">
        <v>1</v>
      </c>
      <c r="F84" s="25"/>
      <c r="G84" s="25">
        <f t="shared" si="11"/>
        <v>0</v>
      </c>
    </row>
    <row r="85" spans="1:7" s="26" customFormat="1" ht="11.25" x14ac:dyDescent="0.2">
      <c r="A85" s="19">
        <f t="shared" si="12"/>
        <v>71</v>
      </c>
      <c r="B85" s="20" t="s">
        <v>562</v>
      </c>
      <c r="C85" s="21" t="s">
        <v>471</v>
      </c>
      <c r="D85" s="22" t="s">
        <v>19</v>
      </c>
      <c r="E85" s="23">
        <v>125</v>
      </c>
      <c r="F85" s="25"/>
      <c r="G85" s="25">
        <f t="shared" si="11"/>
        <v>0</v>
      </c>
    </row>
    <row r="86" spans="1:7" s="26" customFormat="1" ht="11.25" x14ac:dyDescent="0.2">
      <c r="A86" s="19">
        <f t="shared" si="12"/>
        <v>72</v>
      </c>
      <c r="B86" s="20" t="s">
        <v>563</v>
      </c>
      <c r="C86" s="21" t="s">
        <v>472</v>
      </c>
      <c r="D86" s="22" t="s">
        <v>19</v>
      </c>
      <c r="E86" s="23">
        <v>50</v>
      </c>
      <c r="F86" s="25"/>
      <c r="G86" s="25">
        <f t="shared" si="11"/>
        <v>0</v>
      </c>
    </row>
    <row r="87" spans="1:7" s="26" customFormat="1" ht="11.25" x14ac:dyDescent="0.2">
      <c r="A87" s="19">
        <f t="shared" si="12"/>
        <v>73</v>
      </c>
      <c r="B87" s="20" t="s">
        <v>564</v>
      </c>
      <c r="C87" s="21" t="s">
        <v>473</v>
      </c>
      <c r="D87" s="22" t="s">
        <v>395</v>
      </c>
      <c r="E87" s="23">
        <v>3</v>
      </c>
      <c r="F87" s="25"/>
      <c r="G87" s="25">
        <f t="shared" si="11"/>
        <v>0</v>
      </c>
    </row>
    <row r="88" spans="1:7" s="26" customFormat="1" ht="11.25" x14ac:dyDescent="0.2">
      <c r="A88" s="19">
        <f t="shared" si="12"/>
        <v>74</v>
      </c>
      <c r="B88" s="20" t="s">
        <v>565</v>
      </c>
      <c r="C88" s="21" t="s">
        <v>474</v>
      </c>
      <c r="D88" s="22" t="s">
        <v>436</v>
      </c>
      <c r="E88" s="23">
        <v>1</v>
      </c>
      <c r="F88" s="25"/>
      <c r="G88" s="25">
        <f t="shared" si="11"/>
        <v>0</v>
      </c>
    </row>
    <row r="89" spans="1:7" s="26" customFormat="1" ht="11.25" x14ac:dyDescent="0.2">
      <c r="A89" s="19">
        <f t="shared" si="12"/>
        <v>75</v>
      </c>
      <c r="B89" s="20" t="s">
        <v>566</v>
      </c>
      <c r="C89" s="21" t="s">
        <v>475</v>
      </c>
      <c r="D89" s="22" t="s">
        <v>395</v>
      </c>
      <c r="E89" s="23">
        <v>2</v>
      </c>
      <c r="F89" s="25"/>
      <c r="G89" s="25">
        <f t="shared" si="11"/>
        <v>0</v>
      </c>
    </row>
    <row r="90" spans="1:7" s="26" customFormat="1" ht="11.25" x14ac:dyDescent="0.2">
      <c r="A90" s="19">
        <f t="shared" si="12"/>
        <v>76</v>
      </c>
      <c r="B90" s="20" t="s">
        <v>567</v>
      </c>
      <c r="C90" s="21" t="s">
        <v>476</v>
      </c>
      <c r="D90" s="22" t="s">
        <v>436</v>
      </c>
      <c r="E90" s="23">
        <v>1</v>
      </c>
      <c r="F90" s="25"/>
      <c r="G90" s="25">
        <f t="shared" si="11"/>
        <v>0</v>
      </c>
    </row>
    <row r="91" spans="1:7" s="26" customFormat="1" ht="11.25" x14ac:dyDescent="0.2">
      <c r="A91" s="19">
        <f t="shared" si="12"/>
        <v>77</v>
      </c>
      <c r="B91" s="20" t="s">
        <v>568</v>
      </c>
      <c r="C91" s="21" t="s">
        <v>477</v>
      </c>
      <c r="D91" s="22" t="s">
        <v>436</v>
      </c>
      <c r="E91" s="23">
        <v>1</v>
      </c>
      <c r="F91" s="25"/>
      <c r="G91" s="25">
        <f t="shared" si="11"/>
        <v>0</v>
      </c>
    </row>
    <row r="92" spans="1:7" s="26" customFormat="1" ht="11.25" x14ac:dyDescent="0.2">
      <c r="A92" s="19">
        <f t="shared" si="12"/>
        <v>78</v>
      </c>
      <c r="B92" s="20" t="s">
        <v>569</v>
      </c>
      <c r="C92" s="21" t="s">
        <v>478</v>
      </c>
      <c r="D92" s="22" t="s">
        <v>436</v>
      </c>
      <c r="E92" s="23">
        <v>1</v>
      </c>
      <c r="F92" s="25"/>
      <c r="G92" s="25">
        <f t="shared" si="11"/>
        <v>0</v>
      </c>
    </row>
    <row r="93" spans="1:7" s="18" customFormat="1" ht="21" customHeight="1" collapsed="1" x14ac:dyDescent="0.2">
      <c r="A93" s="13"/>
      <c r="B93" s="14" t="s">
        <v>570</v>
      </c>
      <c r="C93" s="15" t="s">
        <v>479</v>
      </c>
      <c r="D93" s="15"/>
      <c r="E93" s="16" t="s">
        <v>393</v>
      </c>
      <c r="F93" s="170"/>
      <c r="G93" s="17">
        <f>SUBTOTAL(9,G94:G97)</f>
        <v>0</v>
      </c>
    </row>
    <row r="94" spans="1:7" s="26" customFormat="1" ht="11.25" x14ac:dyDescent="0.2">
      <c r="A94" s="19">
        <f t="shared" ref="A94:A97" si="13">MAX(A90:A93)+1</f>
        <v>79</v>
      </c>
      <c r="B94" s="20" t="s">
        <v>571</v>
      </c>
      <c r="C94" s="21" t="s">
        <v>480</v>
      </c>
      <c r="D94" s="22" t="s">
        <v>436</v>
      </c>
      <c r="E94" s="23">
        <v>1</v>
      </c>
      <c r="F94" s="25"/>
      <c r="G94" s="25">
        <f t="shared" si="10"/>
        <v>0</v>
      </c>
    </row>
    <row r="95" spans="1:7" s="26" customFormat="1" ht="11.25" x14ac:dyDescent="0.2">
      <c r="A95" s="19">
        <f t="shared" si="13"/>
        <v>80</v>
      </c>
      <c r="B95" s="20" t="s">
        <v>572</v>
      </c>
      <c r="C95" s="21" t="s">
        <v>481</v>
      </c>
      <c r="D95" s="22" t="s">
        <v>436</v>
      </c>
      <c r="E95" s="23">
        <v>1</v>
      </c>
      <c r="F95" s="25"/>
      <c r="G95" s="25">
        <f t="shared" si="10"/>
        <v>0</v>
      </c>
    </row>
    <row r="96" spans="1:7" s="26" customFormat="1" ht="11.25" x14ac:dyDescent="0.2">
      <c r="A96" s="19">
        <f t="shared" si="13"/>
        <v>81</v>
      </c>
      <c r="B96" s="20" t="s">
        <v>573</v>
      </c>
      <c r="C96" s="21" t="s">
        <v>482</v>
      </c>
      <c r="D96" s="22" t="s">
        <v>436</v>
      </c>
      <c r="E96" s="23">
        <v>1</v>
      </c>
      <c r="F96" s="25"/>
      <c r="G96" s="25">
        <f t="shared" si="10"/>
        <v>0</v>
      </c>
    </row>
    <row r="97" spans="1:8" s="26" customFormat="1" ht="11.25" x14ac:dyDescent="0.2">
      <c r="A97" s="19">
        <f t="shared" si="13"/>
        <v>82</v>
      </c>
      <c r="B97" s="20" t="s">
        <v>574</v>
      </c>
      <c r="C97" s="21" t="s">
        <v>483</v>
      </c>
      <c r="D97" s="22" t="s">
        <v>436</v>
      </c>
      <c r="E97" s="23">
        <v>1</v>
      </c>
      <c r="F97" s="25"/>
      <c r="G97" s="25">
        <f t="shared" si="10"/>
        <v>0</v>
      </c>
    </row>
    <row r="98" spans="1:8" s="18" customFormat="1" ht="21" customHeight="1" collapsed="1" x14ac:dyDescent="0.2">
      <c r="A98" s="13"/>
      <c r="B98" s="14" t="s">
        <v>575</v>
      </c>
      <c r="C98" s="15" t="s">
        <v>484</v>
      </c>
      <c r="D98" s="15"/>
      <c r="E98" s="16" t="s">
        <v>393</v>
      </c>
      <c r="F98" s="170"/>
      <c r="G98" s="17">
        <f>SUBTOTAL(9,G99:G100)</f>
        <v>0</v>
      </c>
    </row>
    <row r="99" spans="1:8" s="26" customFormat="1" ht="11.25" x14ac:dyDescent="0.2">
      <c r="A99" s="19">
        <f t="shared" ref="A99:A100" si="14">MAX(A95:A98)+1</f>
        <v>83</v>
      </c>
      <c r="B99" s="20" t="s">
        <v>576</v>
      </c>
      <c r="C99" s="21" t="s">
        <v>485</v>
      </c>
      <c r="D99" s="22" t="s">
        <v>436</v>
      </c>
      <c r="E99" s="23">
        <v>1</v>
      </c>
      <c r="F99" s="25"/>
      <c r="G99" s="25">
        <f t="shared" ref="G99:G100" si="15">E99*F99</f>
        <v>0</v>
      </c>
    </row>
    <row r="100" spans="1:8" s="26" customFormat="1" ht="11.25" x14ac:dyDescent="0.2">
      <c r="A100" s="19">
        <f t="shared" si="14"/>
        <v>84</v>
      </c>
      <c r="B100" s="20" t="s">
        <v>577</v>
      </c>
      <c r="C100" s="21" t="s">
        <v>486</v>
      </c>
      <c r="D100" s="22" t="s">
        <v>436</v>
      </c>
      <c r="E100" s="23">
        <v>1</v>
      </c>
      <c r="F100" s="25"/>
      <c r="G100" s="25">
        <f t="shared" si="15"/>
        <v>0</v>
      </c>
    </row>
    <row r="102" spans="1:8" s="26" customFormat="1" ht="21" customHeight="1" x14ac:dyDescent="0.2">
      <c r="A102" s="30"/>
      <c r="B102" s="31"/>
      <c r="C102" s="31" t="s">
        <v>54</v>
      </c>
      <c r="D102" s="32"/>
      <c r="E102" s="30"/>
      <c r="F102" s="30"/>
      <c r="G102" s="33">
        <f>SUBTOTAL(9,G8:G101)</f>
        <v>0</v>
      </c>
    </row>
    <row r="103" spans="1:8" s="26" customFormat="1" ht="21" customHeight="1" x14ac:dyDescent="0.2">
      <c r="A103" s="30"/>
      <c r="B103" s="31"/>
      <c r="C103" s="31"/>
      <c r="D103" s="32"/>
      <c r="E103" s="30"/>
      <c r="F103" s="30"/>
      <c r="G103" s="33"/>
      <c r="H103" s="33"/>
    </row>
    <row r="104" spans="1:8" s="123" customFormat="1" x14ac:dyDescent="0.2">
      <c r="A104" s="117"/>
      <c r="B104" s="118"/>
      <c r="C104" s="119" t="s">
        <v>177</v>
      </c>
      <c r="D104" s="120"/>
      <c r="E104" s="121"/>
      <c r="F104" s="122"/>
      <c r="G104" s="122"/>
    </row>
    <row r="105" spans="1:8" s="123" customFormat="1" x14ac:dyDescent="0.2">
      <c r="A105" s="117"/>
      <c r="B105" s="118"/>
      <c r="C105" s="119" t="s">
        <v>178</v>
      </c>
      <c r="D105" s="120"/>
      <c r="E105" s="121"/>
      <c r="F105" s="122"/>
      <c r="G105" s="122"/>
    </row>
    <row r="106" spans="1:8" s="130" customFormat="1" x14ac:dyDescent="0.2">
      <c r="A106" s="124"/>
      <c r="B106" s="125"/>
      <c r="C106" s="126" t="s">
        <v>179</v>
      </c>
      <c r="D106" s="127"/>
      <c r="E106" s="128"/>
      <c r="F106" s="129"/>
      <c r="G106" s="129"/>
    </row>
    <row r="107" spans="1:8" s="130" customFormat="1" x14ac:dyDescent="0.2">
      <c r="A107" s="124"/>
      <c r="B107" s="125"/>
      <c r="C107" s="126" t="s">
        <v>180</v>
      </c>
      <c r="D107" s="127"/>
      <c r="E107" s="128"/>
      <c r="F107" s="129"/>
      <c r="G107" s="129"/>
    </row>
    <row r="108" spans="1:8" s="131" customFormat="1" ht="13.5" thickBot="1" x14ac:dyDescent="0.25">
      <c r="G108" s="132"/>
      <c r="H108" s="133"/>
    </row>
    <row r="109" spans="1:8" s="135" customFormat="1" ht="29.25" customHeight="1" thickBot="1" x14ac:dyDescent="0.25">
      <c r="A109" s="163" t="s">
        <v>181</v>
      </c>
      <c r="B109" s="164"/>
      <c r="C109" s="164"/>
      <c r="D109" s="164"/>
      <c r="E109" s="164"/>
      <c r="F109" s="164"/>
      <c r="G109" s="165"/>
      <c r="H109" s="134"/>
    </row>
    <row r="110" spans="1:8" s="130" customFormat="1" x14ac:dyDescent="0.2">
      <c r="A110" s="124"/>
      <c r="B110" s="125"/>
      <c r="C110" s="125"/>
      <c r="D110" s="127"/>
      <c r="E110" s="136"/>
      <c r="F110" s="137"/>
      <c r="G110" s="137"/>
      <c r="H110" s="136"/>
    </row>
    <row r="111" spans="1:8" s="130" customFormat="1" x14ac:dyDescent="0.2">
      <c r="A111" s="124"/>
      <c r="B111" s="125"/>
      <c r="C111" s="125"/>
      <c r="D111" s="127"/>
      <c r="E111" s="136"/>
      <c r="F111" s="137"/>
      <c r="G111" s="137"/>
      <c r="H111" s="136"/>
    </row>
  </sheetData>
  <autoFilter ref="A7:G100" xr:uid="{00000000-0009-0000-0000-000004000000}"/>
  <mergeCells count="1">
    <mergeCell ref="A109:G109"/>
  </mergeCells>
  <printOptions horizontalCentered="1"/>
  <pageMargins left="0.59055118110236227" right="0.59055118110236227" top="0.55118110236220474" bottom="0.59055118110236227" header="0.51181102362204722" footer="0.31496062992125984"/>
  <pageSetup paperSize="9" scale="87" fitToHeight="160" orientation="portrait" r:id="rId1"/>
  <headerFooter alignWithMargins="0">
    <oddFooter>&amp;C&amp;8Strana &amp;P z &amp;N&amp;R&amp;A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74"/>
  <sheetViews>
    <sheetView showGridLines="0" view="pageBreakPreview" zoomScaleNormal="120" zoomScaleSheetLayoutView="100" workbookViewId="0">
      <pane ySplit="8" topLeftCell="A9" activePane="bottomLeft" state="frozen"/>
      <selection activeCell="F10" sqref="F10:F19"/>
      <selection pane="bottomLeft" activeCell="A10" sqref="A10"/>
    </sheetView>
  </sheetViews>
  <sheetFormatPr defaultColWidth="9.140625" defaultRowHeight="12.75" x14ac:dyDescent="0.2"/>
  <cols>
    <col min="1" max="1" width="6.28515625" style="28" customWidth="1"/>
    <col min="2" max="2" width="9.42578125" style="28" bestFit="1" customWidth="1"/>
    <col min="3" max="3" width="55.42578125" style="28" customWidth="1"/>
    <col min="4" max="4" width="4.85546875" style="28" bestFit="1" customWidth="1"/>
    <col min="5" max="5" width="8.5703125" style="28" customWidth="1"/>
    <col min="6" max="6" width="9.7109375" style="29" customWidth="1"/>
    <col min="7" max="7" width="10.85546875" style="29" customWidth="1"/>
    <col min="8" max="16384" width="9.140625" style="28"/>
  </cols>
  <sheetData>
    <row r="1" spans="1:7" s="4" customFormat="1" ht="21" customHeight="1" x14ac:dyDescent="0.25">
      <c r="A1" s="1" t="s">
        <v>733</v>
      </c>
      <c r="B1" s="2"/>
      <c r="C1" s="2"/>
      <c r="D1" s="3"/>
      <c r="E1" s="2"/>
      <c r="F1" s="2"/>
      <c r="G1" s="2"/>
    </row>
    <row r="2" spans="1:7" s="4" customFormat="1" ht="14.25" customHeight="1" x14ac:dyDescent="0.2">
      <c r="A2" s="5" t="s">
        <v>0</v>
      </c>
      <c r="B2" s="6" t="s">
        <v>182</v>
      </c>
      <c r="C2" s="7"/>
      <c r="D2" s="8"/>
      <c r="E2" s="7" t="s">
        <v>1</v>
      </c>
      <c r="F2" s="2" t="s">
        <v>183</v>
      </c>
      <c r="G2" s="2"/>
    </row>
    <row r="3" spans="1:7" s="4" customFormat="1" ht="13.5" customHeight="1" x14ac:dyDescent="0.2">
      <c r="A3" s="9" t="s">
        <v>2</v>
      </c>
      <c r="B3" s="10" t="s">
        <v>627</v>
      </c>
      <c r="C3" s="7"/>
      <c r="D3" s="8"/>
      <c r="E3" s="7" t="s">
        <v>4</v>
      </c>
      <c r="F3" s="2"/>
      <c r="G3" s="2"/>
    </row>
    <row r="4" spans="1:7" s="4" customFormat="1" ht="14.25" customHeight="1" x14ac:dyDescent="0.2">
      <c r="A4" s="9"/>
      <c r="B4" s="10"/>
      <c r="C4" s="7"/>
      <c r="D4" s="8"/>
      <c r="E4" s="7" t="s">
        <v>5</v>
      </c>
      <c r="F4" s="11">
        <v>42675</v>
      </c>
      <c r="G4" s="2"/>
    </row>
    <row r="5" spans="1:7" s="4" customFormat="1" ht="7.5" customHeight="1" thickBot="1" x14ac:dyDescent="0.25">
      <c r="A5" s="2"/>
      <c r="B5" s="2"/>
      <c r="C5" s="2"/>
      <c r="D5" s="3"/>
      <c r="E5" s="2"/>
      <c r="F5" s="2"/>
      <c r="G5" s="2"/>
    </row>
    <row r="6" spans="1:7" s="4" customFormat="1" ht="24.75" customHeight="1" thickBot="1" x14ac:dyDescent="0.25">
      <c r="A6" s="12" t="s">
        <v>6</v>
      </c>
      <c r="B6" s="12" t="s">
        <v>7</v>
      </c>
      <c r="C6" s="12" t="s">
        <v>8</v>
      </c>
      <c r="D6" s="12" t="s">
        <v>9</v>
      </c>
      <c r="E6" s="12" t="s">
        <v>10</v>
      </c>
      <c r="F6" s="12" t="s">
        <v>11</v>
      </c>
      <c r="G6" s="12" t="s">
        <v>12</v>
      </c>
    </row>
    <row r="7" spans="1:7" s="4" customFormat="1" ht="12.75" customHeight="1" thickBot="1" x14ac:dyDescent="0.25">
      <c r="A7" s="12" t="s">
        <v>13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</row>
    <row r="8" spans="1:7" s="4" customFormat="1" ht="5.25" customHeight="1" x14ac:dyDescent="0.2">
      <c r="A8" s="2"/>
      <c r="B8" s="2"/>
      <c r="C8" s="2"/>
      <c r="D8" s="3"/>
      <c r="E8" s="2"/>
      <c r="F8" s="2"/>
      <c r="G8" s="2"/>
    </row>
    <row r="9" spans="1:7" s="18" customFormat="1" ht="21" customHeight="1" collapsed="1" x14ac:dyDescent="0.2">
      <c r="A9" s="13"/>
      <c r="B9" s="14" t="s">
        <v>13</v>
      </c>
      <c r="C9" s="15" t="s">
        <v>578</v>
      </c>
      <c r="D9" s="15"/>
      <c r="E9" s="16"/>
      <c r="F9" s="27"/>
      <c r="G9" s="17">
        <f>SUBTOTAL(9,G10:G13)</f>
        <v>0</v>
      </c>
    </row>
    <row r="10" spans="1:7" s="26" customFormat="1" ht="11.25" x14ac:dyDescent="0.2">
      <c r="A10" s="19">
        <v>1</v>
      </c>
      <c r="B10" s="20" t="s">
        <v>487</v>
      </c>
      <c r="C10" s="21" t="s">
        <v>579</v>
      </c>
      <c r="D10" s="22" t="s">
        <v>395</v>
      </c>
      <c r="E10" s="23">
        <v>1</v>
      </c>
      <c r="F10" s="25"/>
      <c r="G10" s="25">
        <f t="shared" ref="G10:G46" si="0">E10*F10</f>
        <v>0</v>
      </c>
    </row>
    <row r="11" spans="1:7" s="26" customFormat="1" ht="22.5" x14ac:dyDescent="0.2">
      <c r="A11" s="19">
        <f>MAX(A7:A10)+1</f>
        <v>2</v>
      </c>
      <c r="B11" s="20" t="s">
        <v>488</v>
      </c>
      <c r="C11" s="21" t="s">
        <v>580</v>
      </c>
      <c r="D11" s="22" t="s">
        <v>395</v>
      </c>
      <c r="E11" s="23">
        <v>1</v>
      </c>
      <c r="F11" s="25"/>
      <c r="G11" s="25">
        <f t="shared" si="0"/>
        <v>0</v>
      </c>
    </row>
    <row r="12" spans="1:7" s="26" customFormat="1" ht="22.5" x14ac:dyDescent="0.2">
      <c r="A12" s="19">
        <f t="shared" ref="A12:A13" si="1">MAX(A8:A11)+1</f>
        <v>3</v>
      </c>
      <c r="B12" s="20" t="s">
        <v>489</v>
      </c>
      <c r="C12" s="21" t="s">
        <v>581</v>
      </c>
      <c r="D12" s="22" t="s">
        <v>395</v>
      </c>
      <c r="E12" s="23">
        <v>1</v>
      </c>
      <c r="F12" s="25"/>
      <c r="G12" s="25">
        <f t="shared" si="0"/>
        <v>0</v>
      </c>
    </row>
    <row r="13" spans="1:7" s="26" customFormat="1" ht="11.25" x14ac:dyDescent="0.2">
      <c r="A13" s="19">
        <f t="shared" si="1"/>
        <v>4</v>
      </c>
      <c r="B13" s="20" t="s">
        <v>490</v>
      </c>
      <c r="C13" s="21" t="s">
        <v>582</v>
      </c>
      <c r="D13" s="22" t="s">
        <v>395</v>
      </c>
      <c r="E13" s="23">
        <v>1</v>
      </c>
      <c r="F13" s="25"/>
      <c r="G13" s="25">
        <f t="shared" si="0"/>
        <v>0</v>
      </c>
    </row>
    <row r="14" spans="1:7" s="18" customFormat="1" ht="21" customHeight="1" collapsed="1" x14ac:dyDescent="0.2">
      <c r="A14" s="13"/>
      <c r="B14" s="14" t="s">
        <v>493</v>
      </c>
      <c r="C14" s="15" t="s">
        <v>583</v>
      </c>
      <c r="D14" s="15"/>
      <c r="E14" s="16"/>
      <c r="F14" s="170"/>
      <c r="G14" s="17">
        <f>SUBTOTAL(9,G15:G27)</f>
        <v>0</v>
      </c>
    </row>
    <row r="15" spans="1:7" s="26" customFormat="1" ht="11.25" x14ac:dyDescent="0.2">
      <c r="A15" s="19">
        <f t="shared" ref="A15:A27" si="2">MAX(A11:A14)+1</f>
        <v>5</v>
      </c>
      <c r="B15" s="20" t="s">
        <v>494</v>
      </c>
      <c r="C15" s="21" t="s">
        <v>584</v>
      </c>
      <c r="D15" s="22" t="s">
        <v>19</v>
      </c>
      <c r="E15" s="23">
        <v>960</v>
      </c>
      <c r="F15" s="25"/>
      <c r="G15" s="25">
        <f t="shared" si="0"/>
        <v>0</v>
      </c>
    </row>
    <row r="16" spans="1:7" s="26" customFormat="1" ht="11.25" x14ac:dyDescent="0.2">
      <c r="A16" s="19">
        <f t="shared" si="2"/>
        <v>6</v>
      </c>
      <c r="B16" s="20" t="s">
        <v>495</v>
      </c>
      <c r="C16" s="21" t="s">
        <v>585</v>
      </c>
      <c r="D16" s="22" t="s">
        <v>395</v>
      </c>
      <c r="E16" s="23">
        <v>2</v>
      </c>
      <c r="F16" s="25"/>
      <c r="G16" s="25">
        <f t="shared" si="0"/>
        <v>0</v>
      </c>
    </row>
    <row r="17" spans="1:7" s="26" customFormat="1" ht="11.25" x14ac:dyDescent="0.2">
      <c r="A17" s="19">
        <f t="shared" si="2"/>
        <v>7</v>
      </c>
      <c r="B17" s="20" t="s">
        <v>616</v>
      </c>
      <c r="C17" s="21" t="s">
        <v>586</v>
      </c>
      <c r="D17" s="22" t="s">
        <v>395</v>
      </c>
      <c r="E17" s="23">
        <v>3</v>
      </c>
      <c r="F17" s="25"/>
      <c r="G17" s="25">
        <f t="shared" si="0"/>
        <v>0</v>
      </c>
    </row>
    <row r="18" spans="1:7" s="26" customFormat="1" ht="11.25" x14ac:dyDescent="0.2">
      <c r="A18" s="19">
        <f t="shared" si="2"/>
        <v>8</v>
      </c>
      <c r="B18" s="20" t="s">
        <v>617</v>
      </c>
      <c r="C18" s="21" t="s">
        <v>587</v>
      </c>
      <c r="D18" s="22" t="s">
        <v>395</v>
      </c>
      <c r="E18" s="23">
        <v>35</v>
      </c>
      <c r="F18" s="25"/>
      <c r="G18" s="25">
        <f t="shared" si="0"/>
        <v>0</v>
      </c>
    </row>
    <row r="19" spans="1:7" s="26" customFormat="1" ht="11.25" x14ac:dyDescent="0.2">
      <c r="A19" s="19">
        <f t="shared" si="2"/>
        <v>9</v>
      </c>
      <c r="B19" s="20" t="s">
        <v>618</v>
      </c>
      <c r="C19" s="21" t="s">
        <v>588</v>
      </c>
      <c r="D19" s="22" t="s">
        <v>395</v>
      </c>
      <c r="E19" s="23">
        <v>35</v>
      </c>
      <c r="F19" s="25"/>
      <c r="G19" s="25">
        <f t="shared" si="0"/>
        <v>0</v>
      </c>
    </row>
    <row r="20" spans="1:7" s="26" customFormat="1" ht="11.25" x14ac:dyDescent="0.2">
      <c r="A20" s="19">
        <f t="shared" si="2"/>
        <v>10</v>
      </c>
      <c r="B20" s="20" t="s">
        <v>619</v>
      </c>
      <c r="C20" s="21" t="s">
        <v>589</v>
      </c>
      <c r="D20" s="22" t="s">
        <v>395</v>
      </c>
      <c r="E20" s="23">
        <v>18</v>
      </c>
      <c r="F20" s="25"/>
      <c r="G20" s="25">
        <f t="shared" si="0"/>
        <v>0</v>
      </c>
    </row>
    <row r="21" spans="1:7" s="26" customFormat="1" ht="11.25" x14ac:dyDescent="0.2">
      <c r="A21" s="19">
        <f t="shared" si="2"/>
        <v>11</v>
      </c>
      <c r="B21" s="20" t="s">
        <v>620</v>
      </c>
      <c r="C21" s="21" t="s">
        <v>590</v>
      </c>
      <c r="D21" s="22" t="s">
        <v>395</v>
      </c>
      <c r="E21" s="23">
        <v>35</v>
      </c>
      <c r="F21" s="25"/>
      <c r="G21" s="25">
        <f t="shared" si="0"/>
        <v>0</v>
      </c>
    </row>
    <row r="22" spans="1:7" s="26" customFormat="1" ht="11.25" x14ac:dyDescent="0.2">
      <c r="A22" s="19">
        <f t="shared" si="2"/>
        <v>12</v>
      </c>
      <c r="B22" s="20" t="s">
        <v>621</v>
      </c>
      <c r="C22" s="21" t="s">
        <v>591</v>
      </c>
      <c r="D22" s="22" t="s">
        <v>395</v>
      </c>
      <c r="E22" s="23">
        <v>6</v>
      </c>
      <c r="F22" s="25"/>
      <c r="G22" s="25">
        <f t="shared" si="0"/>
        <v>0</v>
      </c>
    </row>
    <row r="23" spans="1:7" s="26" customFormat="1" ht="11.25" x14ac:dyDescent="0.2">
      <c r="A23" s="19">
        <f t="shared" si="2"/>
        <v>13</v>
      </c>
      <c r="B23" s="20" t="s">
        <v>622</v>
      </c>
      <c r="C23" s="21" t="s">
        <v>592</v>
      </c>
      <c r="D23" s="22" t="s">
        <v>395</v>
      </c>
      <c r="E23" s="23">
        <v>6</v>
      </c>
      <c r="F23" s="25"/>
      <c r="G23" s="25">
        <f t="shared" si="0"/>
        <v>0</v>
      </c>
    </row>
    <row r="24" spans="1:7" s="26" customFormat="1" ht="11.25" x14ac:dyDescent="0.2">
      <c r="A24" s="19">
        <f t="shared" si="2"/>
        <v>14</v>
      </c>
      <c r="B24" s="20" t="s">
        <v>623</v>
      </c>
      <c r="C24" s="21" t="s">
        <v>451</v>
      </c>
      <c r="D24" s="22" t="s">
        <v>395</v>
      </c>
      <c r="E24" s="23">
        <v>6</v>
      </c>
      <c r="F24" s="25"/>
      <c r="G24" s="25">
        <f t="shared" si="0"/>
        <v>0</v>
      </c>
    </row>
    <row r="25" spans="1:7" s="26" customFormat="1" ht="11.25" x14ac:dyDescent="0.2">
      <c r="A25" s="19">
        <f t="shared" si="2"/>
        <v>15</v>
      </c>
      <c r="B25" s="20" t="s">
        <v>624</v>
      </c>
      <c r="C25" s="21" t="s">
        <v>465</v>
      </c>
      <c r="D25" s="22" t="s">
        <v>395</v>
      </c>
      <c r="E25" s="23">
        <v>6</v>
      </c>
      <c r="F25" s="25"/>
      <c r="G25" s="25">
        <f t="shared" si="0"/>
        <v>0</v>
      </c>
    </row>
    <row r="26" spans="1:7" s="26" customFormat="1" ht="11.25" x14ac:dyDescent="0.2">
      <c r="A26" s="19">
        <f t="shared" si="2"/>
        <v>16</v>
      </c>
      <c r="B26" s="20" t="s">
        <v>625</v>
      </c>
      <c r="C26" s="21" t="s">
        <v>464</v>
      </c>
      <c r="D26" s="22" t="s">
        <v>19</v>
      </c>
      <c r="E26" s="23">
        <v>139</v>
      </c>
      <c r="F26" s="25"/>
      <c r="G26" s="25">
        <f t="shared" si="0"/>
        <v>0</v>
      </c>
    </row>
    <row r="27" spans="1:7" s="26" customFormat="1" ht="11.25" x14ac:dyDescent="0.2">
      <c r="A27" s="19">
        <f t="shared" si="2"/>
        <v>17</v>
      </c>
      <c r="B27" s="20" t="s">
        <v>626</v>
      </c>
      <c r="C27" s="21" t="s">
        <v>467</v>
      </c>
      <c r="D27" s="22" t="s">
        <v>370</v>
      </c>
      <c r="E27" s="23">
        <v>1</v>
      </c>
      <c r="F27" s="25"/>
      <c r="G27" s="25">
        <f t="shared" si="0"/>
        <v>0</v>
      </c>
    </row>
    <row r="28" spans="1:7" s="18" customFormat="1" ht="21" customHeight="1" collapsed="1" x14ac:dyDescent="0.2">
      <c r="A28" s="13"/>
      <c r="B28" s="14" t="s">
        <v>496</v>
      </c>
      <c r="C28" s="15" t="s">
        <v>593</v>
      </c>
      <c r="D28" s="15"/>
      <c r="E28" s="16"/>
      <c r="F28" s="170"/>
      <c r="G28" s="17">
        <f>SUBTOTAL(9,G29:G36)</f>
        <v>0</v>
      </c>
    </row>
    <row r="29" spans="1:7" s="26" customFormat="1" ht="11.25" x14ac:dyDescent="0.2">
      <c r="A29" s="19">
        <f t="shared" ref="A29:A36" si="3">MAX(A25:A28)+1</f>
        <v>18</v>
      </c>
      <c r="B29" s="20" t="s">
        <v>497</v>
      </c>
      <c r="C29" s="21" t="s">
        <v>594</v>
      </c>
      <c r="D29" s="22" t="s">
        <v>19</v>
      </c>
      <c r="E29" s="23">
        <v>92</v>
      </c>
      <c r="F29" s="25"/>
      <c r="G29" s="25">
        <f t="shared" si="0"/>
        <v>0</v>
      </c>
    </row>
    <row r="30" spans="1:7" s="26" customFormat="1" ht="11.25" x14ac:dyDescent="0.2">
      <c r="A30" s="19">
        <f t="shared" si="3"/>
        <v>19</v>
      </c>
      <c r="B30" s="20" t="s">
        <v>498</v>
      </c>
      <c r="C30" s="21" t="s">
        <v>595</v>
      </c>
      <c r="D30" s="22" t="s">
        <v>395</v>
      </c>
      <c r="E30" s="23">
        <v>2</v>
      </c>
      <c r="F30" s="25"/>
      <c r="G30" s="25">
        <f t="shared" si="0"/>
        <v>0</v>
      </c>
    </row>
    <row r="31" spans="1:7" s="26" customFormat="1" ht="11.25" x14ac:dyDescent="0.2">
      <c r="A31" s="19">
        <f t="shared" si="3"/>
        <v>20</v>
      </c>
      <c r="B31" s="20" t="s">
        <v>499</v>
      </c>
      <c r="C31" s="21" t="s">
        <v>596</v>
      </c>
      <c r="D31" s="22" t="s">
        <v>395</v>
      </c>
      <c r="E31" s="23">
        <v>2</v>
      </c>
      <c r="F31" s="25"/>
      <c r="G31" s="25">
        <f t="shared" si="0"/>
        <v>0</v>
      </c>
    </row>
    <row r="32" spans="1:7" s="26" customFormat="1" ht="11.25" x14ac:dyDescent="0.2">
      <c r="A32" s="19">
        <f t="shared" si="3"/>
        <v>21</v>
      </c>
      <c r="B32" s="20" t="s">
        <v>500</v>
      </c>
      <c r="C32" s="21" t="s">
        <v>597</v>
      </c>
      <c r="D32" s="22" t="s">
        <v>395</v>
      </c>
      <c r="E32" s="23">
        <v>4</v>
      </c>
      <c r="F32" s="25"/>
      <c r="G32" s="25">
        <f t="shared" si="0"/>
        <v>0</v>
      </c>
    </row>
    <row r="33" spans="1:7" s="26" customFormat="1" ht="11.25" x14ac:dyDescent="0.2">
      <c r="A33" s="19">
        <f t="shared" si="3"/>
        <v>22</v>
      </c>
      <c r="B33" s="20" t="s">
        <v>501</v>
      </c>
      <c r="C33" s="21" t="s">
        <v>598</v>
      </c>
      <c r="D33" s="22" t="s">
        <v>395</v>
      </c>
      <c r="E33" s="23">
        <v>8</v>
      </c>
      <c r="F33" s="25"/>
      <c r="G33" s="25">
        <f t="shared" si="0"/>
        <v>0</v>
      </c>
    </row>
    <row r="34" spans="1:7" s="26" customFormat="1" ht="11.25" x14ac:dyDescent="0.2">
      <c r="A34" s="19">
        <f t="shared" si="3"/>
        <v>23</v>
      </c>
      <c r="B34" s="20" t="s">
        <v>502</v>
      </c>
      <c r="C34" s="21" t="s">
        <v>599</v>
      </c>
      <c r="D34" s="22" t="s">
        <v>395</v>
      </c>
      <c r="E34" s="23">
        <v>8</v>
      </c>
      <c r="F34" s="25"/>
      <c r="G34" s="25">
        <f t="shared" si="0"/>
        <v>0</v>
      </c>
    </row>
    <row r="35" spans="1:7" s="26" customFormat="1" ht="11.25" x14ac:dyDescent="0.2">
      <c r="A35" s="19">
        <f t="shared" si="3"/>
        <v>24</v>
      </c>
      <c r="B35" s="20" t="s">
        <v>503</v>
      </c>
      <c r="C35" s="21" t="s">
        <v>600</v>
      </c>
      <c r="D35" s="22" t="s">
        <v>395</v>
      </c>
      <c r="E35" s="23">
        <v>8</v>
      </c>
      <c r="F35" s="25"/>
      <c r="G35" s="25">
        <f t="shared" si="0"/>
        <v>0</v>
      </c>
    </row>
    <row r="36" spans="1:7" s="26" customFormat="1" ht="11.25" x14ac:dyDescent="0.2">
      <c r="A36" s="19">
        <f t="shared" si="3"/>
        <v>25</v>
      </c>
      <c r="B36" s="20" t="s">
        <v>504</v>
      </c>
      <c r="C36" s="21" t="s">
        <v>601</v>
      </c>
      <c r="D36" s="22" t="s">
        <v>19</v>
      </c>
      <c r="E36" s="23">
        <v>34</v>
      </c>
      <c r="F36" s="25"/>
      <c r="G36" s="25">
        <f t="shared" si="0"/>
        <v>0</v>
      </c>
    </row>
    <row r="37" spans="1:7" s="18" customFormat="1" ht="21" customHeight="1" collapsed="1" x14ac:dyDescent="0.2">
      <c r="A37" s="13"/>
      <c r="B37" s="14" t="s">
        <v>528</v>
      </c>
      <c r="C37" s="15" t="s">
        <v>602</v>
      </c>
      <c r="D37" s="15"/>
      <c r="E37" s="16"/>
      <c r="F37" s="170"/>
      <c r="G37" s="17">
        <f>SUBTOTAL(9,G38:G46)</f>
        <v>0</v>
      </c>
    </row>
    <row r="38" spans="1:7" s="26" customFormat="1" ht="11.25" x14ac:dyDescent="0.2">
      <c r="A38" s="19">
        <f t="shared" ref="A38:A46" si="4">MAX(A34:A37)+1</f>
        <v>26</v>
      </c>
      <c r="B38" s="20" t="s">
        <v>511</v>
      </c>
      <c r="C38" s="21" t="s">
        <v>603</v>
      </c>
      <c r="D38" s="22" t="s">
        <v>395</v>
      </c>
      <c r="E38" s="23">
        <v>2</v>
      </c>
      <c r="F38" s="25"/>
      <c r="G38" s="25">
        <f t="shared" si="0"/>
        <v>0</v>
      </c>
    </row>
    <row r="39" spans="1:7" s="26" customFormat="1" ht="11.25" x14ac:dyDescent="0.2">
      <c r="A39" s="19">
        <f t="shared" si="4"/>
        <v>27</v>
      </c>
      <c r="B39" s="20" t="s">
        <v>512</v>
      </c>
      <c r="C39" s="21" t="s">
        <v>604</v>
      </c>
      <c r="D39" s="22" t="s">
        <v>395</v>
      </c>
      <c r="E39" s="23">
        <v>2</v>
      </c>
      <c r="F39" s="25"/>
      <c r="G39" s="25">
        <f t="shared" si="0"/>
        <v>0</v>
      </c>
    </row>
    <row r="40" spans="1:7" s="26" customFormat="1" ht="11.25" x14ac:dyDescent="0.2">
      <c r="A40" s="19">
        <f t="shared" si="4"/>
        <v>28</v>
      </c>
      <c r="B40" s="20" t="s">
        <v>513</v>
      </c>
      <c r="C40" s="21" t="s">
        <v>605</v>
      </c>
      <c r="D40" s="22" t="s">
        <v>395</v>
      </c>
      <c r="E40" s="23">
        <v>2</v>
      </c>
      <c r="F40" s="25"/>
      <c r="G40" s="25">
        <f t="shared" si="0"/>
        <v>0</v>
      </c>
    </row>
    <row r="41" spans="1:7" s="26" customFormat="1" ht="11.25" x14ac:dyDescent="0.2">
      <c r="A41" s="19">
        <f t="shared" si="4"/>
        <v>29</v>
      </c>
      <c r="B41" s="20" t="s">
        <v>514</v>
      </c>
      <c r="C41" s="21" t="s">
        <v>606</v>
      </c>
      <c r="D41" s="22" t="s">
        <v>395</v>
      </c>
      <c r="E41" s="23">
        <v>2</v>
      </c>
      <c r="F41" s="25"/>
      <c r="G41" s="25">
        <f t="shared" si="0"/>
        <v>0</v>
      </c>
    </row>
    <row r="42" spans="1:7" s="26" customFormat="1" ht="11.25" x14ac:dyDescent="0.2">
      <c r="A42" s="19">
        <f t="shared" si="4"/>
        <v>30</v>
      </c>
      <c r="B42" s="20" t="s">
        <v>515</v>
      </c>
      <c r="C42" s="21" t="s">
        <v>607</v>
      </c>
      <c r="D42" s="22" t="s">
        <v>395</v>
      </c>
      <c r="E42" s="23">
        <v>2</v>
      </c>
      <c r="F42" s="25"/>
      <c r="G42" s="25">
        <f t="shared" si="0"/>
        <v>0</v>
      </c>
    </row>
    <row r="43" spans="1:7" s="26" customFormat="1" ht="11.25" x14ac:dyDescent="0.2">
      <c r="A43" s="19">
        <f t="shared" si="4"/>
        <v>31</v>
      </c>
      <c r="B43" s="20" t="s">
        <v>516</v>
      </c>
      <c r="C43" s="21" t="s">
        <v>608</v>
      </c>
      <c r="D43" s="22" t="s">
        <v>395</v>
      </c>
      <c r="E43" s="23">
        <v>2</v>
      </c>
      <c r="F43" s="25"/>
      <c r="G43" s="25">
        <f t="shared" si="0"/>
        <v>0</v>
      </c>
    </row>
    <row r="44" spans="1:7" s="26" customFormat="1" ht="11.25" x14ac:dyDescent="0.2">
      <c r="A44" s="19">
        <f t="shared" si="4"/>
        <v>32</v>
      </c>
      <c r="B44" s="20" t="s">
        <v>517</v>
      </c>
      <c r="C44" s="21" t="s">
        <v>609</v>
      </c>
      <c r="D44" s="22" t="s">
        <v>395</v>
      </c>
      <c r="E44" s="23">
        <v>6</v>
      </c>
      <c r="F44" s="25"/>
      <c r="G44" s="25">
        <f t="shared" si="0"/>
        <v>0</v>
      </c>
    </row>
    <row r="45" spans="1:7" s="26" customFormat="1" ht="11.25" x14ac:dyDescent="0.2">
      <c r="A45" s="19">
        <f t="shared" si="4"/>
        <v>33</v>
      </c>
      <c r="B45" s="20" t="s">
        <v>518</v>
      </c>
      <c r="C45" s="21" t="s">
        <v>610</v>
      </c>
      <c r="D45" s="22" t="s">
        <v>395</v>
      </c>
      <c r="E45" s="23">
        <v>6</v>
      </c>
      <c r="F45" s="25"/>
      <c r="G45" s="25">
        <f t="shared" si="0"/>
        <v>0</v>
      </c>
    </row>
    <row r="46" spans="1:7" s="26" customFormat="1" ht="11.25" x14ac:dyDescent="0.2">
      <c r="A46" s="19">
        <f t="shared" si="4"/>
        <v>34</v>
      </c>
      <c r="B46" s="20" t="s">
        <v>519</v>
      </c>
      <c r="C46" s="21" t="s">
        <v>611</v>
      </c>
      <c r="D46" s="22" t="s">
        <v>395</v>
      </c>
      <c r="E46" s="23">
        <v>6</v>
      </c>
      <c r="F46" s="25"/>
      <c r="G46" s="25">
        <f t="shared" si="0"/>
        <v>0</v>
      </c>
    </row>
    <row r="47" spans="1:7" s="18" customFormat="1" ht="21" customHeight="1" collapsed="1" x14ac:dyDescent="0.2">
      <c r="A47" s="13"/>
      <c r="B47" s="14" t="s">
        <v>529</v>
      </c>
      <c r="C47" s="15" t="s">
        <v>468</v>
      </c>
      <c r="D47" s="15"/>
      <c r="E47" s="16"/>
      <c r="F47" s="170"/>
      <c r="G47" s="17">
        <f>SUBTOTAL(9,G48:G56)</f>
        <v>0</v>
      </c>
    </row>
    <row r="48" spans="1:7" s="26" customFormat="1" ht="33.75" x14ac:dyDescent="0.2">
      <c r="A48" s="19">
        <f t="shared" ref="A48:A56" si="5">MAX(A44:A47)+1</f>
        <v>35</v>
      </c>
      <c r="B48" s="20" t="s">
        <v>530</v>
      </c>
      <c r="C48" s="21" t="s">
        <v>469</v>
      </c>
      <c r="D48" s="22" t="s">
        <v>436</v>
      </c>
      <c r="E48" s="23">
        <v>1</v>
      </c>
      <c r="F48" s="25"/>
      <c r="G48" s="25">
        <f t="shared" ref="G48:G60" si="6">E48*F48</f>
        <v>0</v>
      </c>
    </row>
    <row r="49" spans="1:7" s="26" customFormat="1" ht="45" x14ac:dyDescent="0.2">
      <c r="A49" s="19">
        <f t="shared" si="5"/>
        <v>36</v>
      </c>
      <c r="B49" s="20" t="s">
        <v>531</v>
      </c>
      <c r="C49" s="21" t="s">
        <v>470</v>
      </c>
      <c r="D49" s="22" t="s">
        <v>436</v>
      </c>
      <c r="E49" s="23">
        <v>1</v>
      </c>
      <c r="F49" s="25"/>
      <c r="G49" s="25">
        <f t="shared" si="6"/>
        <v>0</v>
      </c>
    </row>
    <row r="50" spans="1:7" s="26" customFormat="1" ht="11.25" x14ac:dyDescent="0.2">
      <c r="A50" s="19">
        <f t="shared" si="5"/>
        <v>37</v>
      </c>
      <c r="B50" s="20" t="s">
        <v>532</v>
      </c>
      <c r="C50" s="21" t="s">
        <v>472</v>
      </c>
      <c r="D50" s="22" t="s">
        <v>19</v>
      </c>
      <c r="E50" s="23">
        <v>78</v>
      </c>
      <c r="F50" s="25"/>
      <c r="G50" s="25">
        <f t="shared" si="6"/>
        <v>0</v>
      </c>
    </row>
    <row r="51" spans="1:7" s="26" customFormat="1" ht="11.25" x14ac:dyDescent="0.2">
      <c r="A51" s="19">
        <f t="shared" si="5"/>
        <v>38</v>
      </c>
      <c r="B51" s="20" t="s">
        <v>533</v>
      </c>
      <c r="C51" s="21" t="s">
        <v>473</v>
      </c>
      <c r="D51" s="22" t="s">
        <v>395</v>
      </c>
      <c r="E51" s="23">
        <v>3</v>
      </c>
      <c r="F51" s="25"/>
      <c r="G51" s="25">
        <f t="shared" si="6"/>
        <v>0</v>
      </c>
    </row>
    <row r="52" spans="1:7" s="26" customFormat="1" ht="11.25" x14ac:dyDescent="0.2">
      <c r="A52" s="19">
        <f t="shared" si="5"/>
        <v>39</v>
      </c>
      <c r="B52" s="20" t="s">
        <v>534</v>
      </c>
      <c r="C52" s="21" t="s">
        <v>612</v>
      </c>
      <c r="D52" s="22" t="s">
        <v>436</v>
      </c>
      <c r="E52" s="23">
        <v>1</v>
      </c>
      <c r="F52" s="25"/>
      <c r="G52" s="25">
        <f t="shared" si="6"/>
        <v>0</v>
      </c>
    </row>
    <row r="53" spans="1:7" s="26" customFormat="1" ht="11.25" x14ac:dyDescent="0.2">
      <c r="A53" s="19">
        <f t="shared" si="5"/>
        <v>40</v>
      </c>
      <c r="B53" s="20" t="s">
        <v>535</v>
      </c>
      <c r="C53" s="21" t="s">
        <v>613</v>
      </c>
      <c r="D53" s="22" t="s">
        <v>395</v>
      </c>
      <c r="E53" s="23">
        <v>8</v>
      </c>
      <c r="F53" s="25"/>
      <c r="G53" s="25">
        <f t="shared" si="6"/>
        <v>0</v>
      </c>
    </row>
    <row r="54" spans="1:7" s="26" customFormat="1" ht="11.25" x14ac:dyDescent="0.2">
      <c r="A54" s="19">
        <f t="shared" si="5"/>
        <v>41</v>
      </c>
      <c r="B54" s="20" t="s">
        <v>536</v>
      </c>
      <c r="C54" s="21" t="s">
        <v>476</v>
      </c>
      <c r="D54" s="22" t="s">
        <v>436</v>
      </c>
      <c r="E54" s="23">
        <v>1</v>
      </c>
      <c r="F54" s="25"/>
      <c r="G54" s="25">
        <f t="shared" si="6"/>
        <v>0</v>
      </c>
    </row>
    <row r="55" spans="1:7" s="26" customFormat="1" ht="11.25" x14ac:dyDescent="0.2">
      <c r="A55" s="19">
        <f t="shared" si="5"/>
        <v>42</v>
      </c>
      <c r="B55" s="20" t="s">
        <v>537</v>
      </c>
      <c r="C55" s="21" t="s">
        <v>477</v>
      </c>
      <c r="D55" s="22" t="s">
        <v>436</v>
      </c>
      <c r="E55" s="23">
        <v>1</v>
      </c>
      <c r="F55" s="25"/>
      <c r="G55" s="25">
        <f t="shared" si="6"/>
        <v>0</v>
      </c>
    </row>
    <row r="56" spans="1:7" s="26" customFormat="1" ht="11.25" x14ac:dyDescent="0.2">
      <c r="A56" s="19">
        <f t="shared" si="5"/>
        <v>43</v>
      </c>
      <c r="B56" s="20" t="s">
        <v>538</v>
      </c>
      <c r="C56" s="21" t="s">
        <v>478</v>
      </c>
      <c r="D56" s="22" t="s">
        <v>436</v>
      </c>
      <c r="E56" s="23">
        <v>1</v>
      </c>
      <c r="F56" s="25"/>
      <c r="G56" s="25">
        <f t="shared" si="6"/>
        <v>0</v>
      </c>
    </row>
    <row r="57" spans="1:7" s="18" customFormat="1" ht="21" customHeight="1" collapsed="1" x14ac:dyDescent="0.2">
      <c r="A57" s="13"/>
      <c r="B57" s="14" t="s">
        <v>559</v>
      </c>
      <c r="C57" s="15" t="s">
        <v>479</v>
      </c>
      <c r="D57" s="15"/>
      <c r="E57" s="16"/>
      <c r="F57" s="170"/>
      <c r="G57" s="17">
        <f>SUBTOTAL(9,G58:G60)</f>
        <v>0</v>
      </c>
    </row>
    <row r="58" spans="1:7" s="26" customFormat="1" ht="11.25" x14ac:dyDescent="0.2">
      <c r="A58" s="19">
        <f t="shared" ref="A58:A60" si="7">MAX(A54:A57)+1</f>
        <v>44</v>
      </c>
      <c r="B58" s="20" t="s">
        <v>560</v>
      </c>
      <c r="C58" s="21" t="s">
        <v>480</v>
      </c>
      <c r="D58" s="22" t="s">
        <v>436</v>
      </c>
      <c r="E58" s="23">
        <v>1</v>
      </c>
      <c r="F58" s="25"/>
      <c r="G58" s="25">
        <f t="shared" si="6"/>
        <v>0</v>
      </c>
    </row>
    <row r="59" spans="1:7" s="26" customFormat="1" ht="11.25" x14ac:dyDescent="0.2">
      <c r="A59" s="19">
        <f t="shared" si="7"/>
        <v>45</v>
      </c>
      <c r="B59" s="20" t="s">
        <v>561</v>
      </c>
      <c r="C59" s="21" t="s">
        <v>614</v>
      </c>
      <c r="D59" s="22" t="s">
        <v>395</v>
      </c>
      <c r="E59" s="23">
        <v>4</v>
      </c>
      <c r="F59" s="25"/>
      <c r="G59" s="25">
        <f t="shared" si="6"/>
        <v>0</v>
      </c>
    </row>
    <row r="60" spans="1:7" s="26" customFormat="1" ht="11.25" x14ac:dyDescent="0.2">
      <c r="A60" s="19">
        <f t="shared" si="7"/>
        <v>46</v>
      </c>
      <c r="B60" s="20" t="s">
        <v>562</v>
      </c>
      <c r="C60" s="21" t="s">
        <v>615</v>
      </c>
      <c r="D60" s="22" t="s">
        <v>395</v>
      </c>
      <c r="E60" s="23">
        <v>35</v>
      </c>
      <c r="F60" s="25"/>
      <c r="G60" s="25">
        <f t="shared" si="6"/>
        <v>0</v>
      </c>
    </row>
    <row r="61" spans="1:7" s="18" customFormat="1" ht="21" customHeight="1" collapsed="1" x14ac:dyDescent="0.2">
      <c r="A61" s="13"/>
      <c r="B61" s="14" t="s">
        <v>570</v>
      </c>
      <c r="C61" s="15" t="s">
        <v>484</v>
      </c>
      <c r="D61" s="15"/>
      <c r="E61" s="16"/>
      <c r="F61" s="170"/>
      <c r="G61" s="17">
        <f>SUBTOTAL(9,G62:G63)</f>
        <v>0</v>
      </c>
    </row>
    <row r="62" spans="1:7" s="26" customFormat="1" ht="11.25" x14ac:dyDescent="0.2">
      <c r="A62" s="19">
        <f t="shared" ref="A62:A63" si="8">MAX(A58:A61)+1</f>
        <v>47</v>
      </c>
      <c r="B62" s="20" t="s">
        <v>571</v>
      </c>
      <c r="C62" s="21" t="s">
        <v>485</v>
      </c>
      <c r="D62" s="22" t="s">
        <v>436</v>
      </c>
      <c r="E62" s="23">
        <v>1</v>
      </c>
      <c r="F62" s="25"/>
      <c r="G62" s="25">
        <f t="shared" ref="G62:G63" si="9">E62*F62</f>
        <v>0</v>
      </c>
    </row>
    <row r="63" spans="1:7" s="26" customFormat="1" ht="11.25" x14ac:dyDescent="0.2">
      <c r="A63" s="19">
        <f t="shared" si="8"/>
        <v>48</v>
      </c>
      <c r="B63" s="20" t="s">
        <v>572</v>
      </c>
      <c r="C63" s="21" t="s">
        <v>486</v>
      </c>
      <c r="D63" s="22" t="s">
        <v>436</v>
      </c>
      <c r="E63" s="23">
        <v>1</v>
      </c>
      <c r="F63" s="25"/>
      <c r="G63" s="25">
        <f t="shared" si="9"/>
        <v>0</v>
      </c>
    </row>
    <row r="65" spans="1:8" s="26" customFormat="1" ht="21" customHeight="1" x14ac:dyDescent="0.2">
      <c r="A65" s="30"/>
      <c r="B65" s="31"/>
      <c r="C65" s="31" t="s">
        <v>54</v>
      </c>
      <c r="D65" s="32"/>
      <c r="E65" s="30"/>
      <c r="F65" s="30"/>
      <c r="G65" s="33">
        <f>SUBTOTAL(9,G8:G64)</f>
        <v>0</v>
      </c>
    </row>
    <row r="66" spans="1:8" s="26" customFormat="1" ht="21" customHeight="1" x14ac:dyDescent="0.2">
      <c r="A66" s="30"/>
      <c r="B66" s="31"/>
      <c r="C66" s="31"/>
      <c r="D66" s="32"/>
      <c r="E66" s="30"/>
      <c r="F66" s="30"/>
      <c r="G66" s="33"/>
      <c r="H66" s="33"/>
    </row>
    <row r="67" spans="1:8" s="123" customFormat="1" x14ac:dyDescent="0.2">
      <c r="A67" s="117"/>
      <c r="B67" s="118"/>
      <c r="C67" s="119" t="s">
        <v>177</v>
      </c>
      <c r="D67" s="120"/>
      <c r="E67" s="121"/>
      <c r="F67" s="122"/>
      <c r="G67" s="122"/>
    </row>
    <row r="68" spans="1:8" s="123" customFormat="1" x14ac:dyDescent="0.2">
      <c r="A68" s="117"/>
      <c r="B68" s="118"/>
      <c r="C68" s="119" t="s">
        <v>178</v>
      </c>
      <c r="D68" s="120"/>
      <c r="E68" s="121"/>
      <c r="F68" s="122"/>
      <c r="G68" s="122"/>
    </row>
    <row r="69" spans="1:8" s="130" customFormat="1" x14ac:dyDescent="0.2">
      <c r="A69" s="124"/>
      <c r="B69" s="125"/>
      <c r="C69" s="126" t="s">
        <v>179</v>
      </c>
      <c r="D69" s="127"/>
      <c r="E69" s="128"/>
      <c r="F69" s="129"/>
      <c r="G69" s="129"/>
    </row>
    <row r="70" spans="1:8" s="130" customFormat="1" x14ac:dyDescent="0.2">
      <c r="A70" s="124"/>
      <c r="B70" s="125"/>
      <c r="C70" s="126" t="s">
        <v>180</v>
      </c>
      <c r="D70" s="127"/>
      <c r="E70" s="128"/>
      <c r="F70" s="129"/>
      <c r="G70" s="129"/>
    </row>
    <row r="71" spans="1:8" s="131" customFormat="1" ht="13.5" thickBot="1" x14ac:dyDescent="0.25">
      <c r="G71" s="132"/>
      <c r="H71" s="133"/>
    </row>
    <row r="72" spans="1:8" s="135" customFormat="1" ht="29.25" customHeight="1" thickBot="1" x14ac:dyDescent="0.25">
      <c r="A72" s="163" t="s">
        <v>181</v>
      </c>
      <c r="B72" s="164"/>
      <c r="C72" s="164"/>
      <c r="D72" s="164"/>
      <c r="E72" s="164"/>
      <c r="F72" s="164"/>
      <c r="G72" s="165"/>
      <c r="H72" s="134"/>
    </row>
    <row r="73" spans="1:8" s="130" customFormat="1" x14ac:dyDescent="0.2">
      <c r="A73" s="124"/>
      <c r="B73" s="125"/>
      <c r="C73" s="125"/>
      <c r="D73" s="127"/>
      <c r="E73" s="136"/>
      <c r="F73" s="137"/>
      <c r="G73" s="137"/>
      <c r="H73" s="136"/>
    </row>
    <row r="74" spans="1:8" s="130" customFormat="1" x14ac:dyDescent="0.2">
      <c r="A74" s="124"/>
      <c r="B74" s="125"/>
      <c r="C74" s="125"/>
      <c r="D74" s="127"/>
      <c r="E74" s="136"/>
      <c r="F74" s="137"/>
      <c r="G74" s="137"/>
      <c r="H74" s="136"/>
    </row>
  </sheetData>
  <autoFilter ref="A7:G63" xr:uid="{00000000-0009-0000-0000-000005000000}"/>
  <mergeCells count="1">
    <mergeCell ref="A72:G72"/>
  </mergeCells>
  <printOptions horizontalCentered="1"/>
  <pageMargins left="0.59055118110236227" right="0.59055118110236227" top="0.55118110236220474" bottom="0.59055118110236227" header="0.51181102362204722" footer="0.31496062992125984"/>
  <pageSetup paperSize="9" scale="87" fitToHeight="160" orientation="portrait" r:id="rId1"/>
  <headerFooter alignWithMargins="0">
    <oddFooter>&amp;C&amp;8Strana &amp;P z &amp;N&amp;R&amp;A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H30"/>
  <sheetViews>
    <sheetView showGridLines="0" view="pageBreakPreview" zoomScaleNormal="120" zoomScaleSheetLayoutView="100" workbookViewId="0">
      <pane ySplit="8" topLeftCell="A9" activePane="bottomLeft" state="frozen"/>
      <selection activeCell="F10" sqref="F10:F19"/>
      <selection pane="bottomLeft" activeCell="A10" sqref="A10"/>
    </sheetView>
  </sheetViews>
  <sheetFormatPr defaultColWidth="9.140625" defaultRowHeight="12.75" x14ac:dyDescent="0.2"/>
  <cols>
    <col min="1" max="1" width="6.28515625" style="28" customWidth="1"/>
    <col min="2" max="2" width="9.42578125" style="28" bestFit="1" customWidth="1"/>
    <col min="3" max="3" width="55.42578125" style="28" customWidth="1"/>
    <col min="4" max="4" width="4.85546875" style="28" bestFit="1" customWidth="1"/>
    <col min="5" max="5" width="8.5703125" style="28" customWidth="1"/>
    <col min="6" max="6" width="9.7109375" style="29" customWidth="1"/>
    <col min="7" max="7" width="10.85546875" style="29" customWidth="1"/>
    <col min="8" max="16384" width="9.140625" style="28"/>
  </cols>
  <sheetData>
    <row r="1" spans="1:7" s="4" customFormat="1" ht="21" customHeight="1" x14ac:dyDescent="0.25">
      <c r="A1" s="1" t="s">
        <v>733</v>
      </c>
      <c r="B1" s="2"/>
      <c r="C1" s="2"/>
      <c r="D1" s="3"/>
      <c r="E1" s="2"/>
      <c r="F1" s="2"/>
      <c r="G1" s="2"/>
    </row>
    <row r="2" spans="1:7" s="4" customFormat="1" ht="14.25" customHeight="1" x14ac:dyDescent="0.2">
      <c r="A2" s="5" t="s">
        <v>0</v>
      </c>
      <c r="B2" s="6" t="s">
        <v>182</v>
      </c>
      <c r="C2" s="7"/>
      <c r="D2" s="8"/>
      <c r="E2" s="7" t="s">
        <v>1</v>
      </c>
      <c r="F2" s="2" t="s">
        <v>183</v>
      </c>
      <c r="G2" s="2"/>
    </row>
    <row r="3" spans="1:7" s="4" customFormat="1" ht="13.5" customHeight="1" x14ac:dyDescent="0.2">
      <c r="A3" s="9" t="s">
        <v>2</v>
      </c>
      <c r="B3" s="10" t="s">
        <v>629</v>
      </c>
      <c r="C3" s="7"/>
      <c r="D3" s="8"/>
      <c r="E3" s="7" t="s">
        <v>4</v>
      </c>
      <c r="F3" s="2"/>
      <c r="G3" s="2"/>
    </row>
    <row r="4" spans="1:7" s="4" customFormat="1" ht="14.25" customHeight="1" x14ac:dyDescent="0.2">
      <c r="A4" s="9"/>
      <c r="B4" s="10"/>
      <c r="C4" s="7"/>
      <c r="D4" s="8"/>
      <c r="E4" s="7" t="s">
        <v>5</v>
      </c>
      <c r="F4" s="11">
        <v>42675</v>
      </c>
      <c r="G4" s="2"/>
    </row>
    <row r="5" spans="1:7" s="4" customFormat="1" ht="7.5" customHeight="1" thickBot="1" x14ac:dyDescent="0.25">
      <c r="A5" s="2"/>
      <c r="B5" s="2"/>
      <c r="C5" s="2"/>
      <c r="D5" s="3"/>
      <c r="E5" s="2"/>
      <c r="F5" s="2"/>
      <c r="G5" s="2"/>
    </row>
    <row r="6" spans="1:7" s="4" customFormat="1" ht="24.75" customHeight="1" thickBot="1" x14ac:dyDescent="0.25">
      <c r="A6" s="12" t="s">
        <v>6</v>
      </c>
      <c r="B6" s="12" t="s">
        <v>7</v>
      </c>
      <c r="C6" s="12" t="s">
        <v>8</v>
      </c>
      <c r="D6" s="12" t="s">
        <v>9</v>
      </c>
      <c r="E6" s="12" t="s">
        <v>10</v>
      </c>
      <c r="F6" s="12" t="s">
        <v>11</v>
      </c>
      <c r="G6" s="12" t="s">
        <v>12</v>
      </c>
    </row>
    <row r="7" spans="1:7" s="4" customFormat="1" ht="12.75" customHeight="1" thickBot="1" x14ac:dyDescent="0.25">
      <c r="A7" s="12" t="s">
        <v>13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</row>
    <row r="8" spans="1:7" s="4" customFormat="1" ht="5.25" customHeight="1" x14ac:dyDescent="0.2">
      <c r="A8" s="2"/>
      <c r="B8" s="2"/>
      <c r="C8" s="2"/>
      <c r="D8" s="3"/>
      <c r="E8" s="2"/>
      <c r="F8" s="2"/>
      <c r="G8" s="2"/>
    </row>
    <row r="9" spans="1:7" s="18" customFormat="1" ht="21" customHeight="1" collapsed="1" x14ac:dyDescent="0.2">
      <c r="A9" s="13"/>
      <c r="B9" s="153" t="s">
        <v>142</v>
      </c>
      <c r="C9" s="15" t="s">
        <v>629</v>
      </c>
      <c r="D9" s="15"/>
      <c r="E9" s="16"/>
      <c r="F9" s="27"/>
      <c r="G9" s="17">
        <f>SUBTOTAL(9,G10:G20)</f>
        <v>0</v>
      </c>
    </row>
    <row r="10" spans="1:7" s="26" customFormat="1" ht="42" customHeight="1" x14ac:dyDescent="0.2">
      <c r="A10" s="19">
        <v>1</v>
      </c>
      <c r="B10" s="20" t="s">
        <v>711</v>
      </c>
      <c r="C10" s="21" t="s">
        <v>630</v>
      </c>
      <c r="D10" s="22" t="s">
        <v>395</v>
      </c>
      <c r="E10" s="23">
        <v>2</v>
      </c>
      <c r="F10" s="25"/>
      <c r="G10" s="25">
        <f t="shared" ref="G10:G11" si="0">E10*F10</f>
        <v>0</v>
      </c>
    </row>
    <row r="11" spans="1:7" s="26" customFormat="1" ht="54" customHeight="1" x14ac:dyDescent="0.2">
      <c r="A11" s="19">
        <v>2</v>
      </c>
      <c r="B11" s="20" t="s">
        <v>712</v>
      </c>
      <c r="C11" s="21" t="s">
        <v>631</v>
      </c>
      <c r="D11" s="22" t="s">
        <v>395</v>
      </c>
      <c r="E11" s="23">
        <v>6</v>
      </c>
      <c r="F11" s="25"/>
      <c r="G11" s="25">
        <f t="shared" si="0"/>
        <v>0</v>
      </c>
    </row>
    <row r="12" spans="1:7" s="26" customFormat="1" ht="33" customHeight="1" x14ac:dyDescent="0.2">
      <c r="A12" s="19">
        <v>3</v>
      </c>
      <c r="B12" s="20" t="s">
        <v>713</v>
      </c>
      <c r="C12" s="21" t="s">
        <v>633</v>
      </c>
      <c r="D12" s="22" t="s">
        <v>395</v>
      </c>
      <c r="E12" s="23">
        <v>24</v>
      </c>
      <c r="F12" s="25"/>
      <c r="G12" s="25">
        <f t="shared" ref="G12" si="1">E12*F12</f>
        <v>0</v>
      </c>
    </row>
    <row r="13" spans="1:7" s="26" customFormat="1" ht="22.9" customHeight="1" x14ac:dyDescent="0.2">
      <c r="A13" s="19">
        <v>4</v>
      </c>
      <c r="B13" s="20" t="s">
        <v>714</v>
      </c>
      <c r="C13" s="21" t="s">
        <v>632</v>
      </c>
      <c r="D13" s="22" t="s">
        <v>395</v>
      </c>
      <c r="E13" s="23">
        <v>4</v>
      </c>
      <c r="F13" s="25"/>
      <c r="G13" s="25">
        <f t="shared" ref="G13" si="2">E13*F13</f>
        <v>0</v>
      </c>
    </row>
    <row r="14" spans="1:7" s="26" customFormat="1" ht="33.6" customHeight="1" x14ac:dyDescent="0.2">
      <c r="A14" s="19">
        <v>5</v>
      </c>
      <c r="B14" s="20" t="s">
        <v>715</v>
      </c>
      <c r="C14" s="21" t="s">
        <v>634</v>
      </c>
      <c r="D14" s="22" t="s">
        <v>395</v>
      </c>
      <c r="E14" s="23">
        <v>42</v>
      </c>
      <c r="F14" s="25"/>
      <c r="G14" s="25">
        <f t="shared" ref="G14:G16" si="3">E14*F14</f>
        <v>0</v>
      </c>
    </row>
    <row r="15" spans="1:7" s="26" customFormat="1" ht="15" customHeight="1" x14ac:dyDescent="0.2">
      <c r="A15" s="19">
        <v>6</v>
      </c>
      <c r="B15" s="20" t="s">
        <v>716</v>
      </c>
      <c r="C15" s="21" t="s">
        <v>635</v>
      </c>
      <c r="D15" s="22" t="s">
        <v>395</v>
      </c>
      <c r="E15" s="23">
        <v>1</v>
      </c>
      <c r="F15" s="25"/>
      <c r="G15" s="25">
        <f t="shared" si="3"/>
        <v>0</v>
      </c>
    </row>
    <row r="16" spans="1:7" s="26" customFormat="1" ht="14.45" customHeight="1" x14ac:dyDescent="0.2">
      <c r="A16" s="19">
        <v>7</v>
      </c>
      <c r="B16" s="20" t="s">
        <v>717</v>
      </c>
      <c r="C16" s="21" t="s">
        <v>636</v>
      </c>
      <c r="D16" s="22" t="s">
        <v>19</v>
      </c>
      <c r="E16" s="23">
        <v>6</v>
      </c>
      <c r="F16" s="25"/>
      <c r="G16" s="25">
        <f t="shared" si="3"/>
        <v>0</v>
      </c>
    </row>
    <row r="17" spans="1:8" s="26" customFormat="1" ht="19.149999999999999" customHeight="1" x14ac:dyDescent="0.2">
      <c r="A17" s="19">
        <v>8</v>
      </c>
      <c r="B17" s="20" t="s">
        <v>718</v>
      </c>
      <c r="C17" s="21" t="s">
        <v>637</v>
      </c>
      <c r="D17" s="22" t="s">
        <v>19</v>
      </c>
      <c r="E17" s="23">
        <v>2.7</v>
      </c>
      <c r="F17" s="25"/>
      <c r="G17" s="25">
        <f t="shared" ref="G17:G18" si="4">E17*F17</f>
        <v>0</v>
      </c>
    </row>
    <row r="18" spans="1:8" s="26" customFormat="1" ht="16.149999999999999" customHeight="1" x14ac:dyDescent="0.2">
      <c r="A18" s="19">
        <v>9</v>
      </c>
      <c r="B18" s="20" t="s">
        <v>719</v>
      </c>
      <c r="C18" s="21" t="s">
        <v>638</v>
      </c>
      <c r="D18" s="22" t="s">
        <v>395</v>
      </c>
      <c r="E18" s="23">
        <v>1</v>
      </c>
      <c r="F18" s="25"/>
      <c r="G18" s="25">
        <f t="shared" si="4"/>
        <v>0</v>
      </c>
    </row>
    <row r="19" spans="1:8" s="26" customFormat="1" ht="45" x14ac:dyDescent="0.2">
      <c r="A19" s="19">
        <v>10</v>
      </c>
      <c r="B19" s="20" t="s">
        <v>720</v>
      </c>
      <c r="C19" s="21" t="s">
        <v>639</v>
      </c>
      <c r="D19" s="22" t="s">
        <v>395</v>
      </c>
      <c r="E19" s="23">
        <v>1</v>
      </c>
      <c r="F19" s="25"/>
      <c r="G19" s="25">
        <f t="shared" ref="G19" si="5">E19*F19</f>
        <v>0</v>
      </c>
    </row>
    <row r="20" spans="1:8" ht="12.6" customHeight="1" x14ac:dyDescent="0.2">
      <c r="A20" s="19">
        <v>11</v>
      </c>
      <c r="B20" s="20" t="s">
        <v>721</v>
      </c>
      <c r="C20" s="21" t="s">
        <v>641</v>
      </c>
      <c r="D20" s="22" t="s">
        <v>395</v>
      </c>
      <c r="E20" s="23">
        <v>1</v>
      </c>
      <c r="F20" s="25"/>
      <c r="G20" s="25">
        <f t="shared" ref="G20" si="6">E20*F20</f>
        <v>0</v>
      </c>
    </row>
    <row r="21" spans="1:8" s="26" customFormat="1" ht="21" customHeight="1" x14ac:dyDescent="0.2">
      <c r="A21" s="30"/>
      <c r="B21" s="31"/>
      <c r="C21" s="31" t="s">
        <v>54</v>
      </c>
      <c r="D21" s="32"/>
      <c r="E21" s="30"/>
      <c r="F21" s="30"/>
      <c r="G21" s="33">
        <f>SUBTOTAL(9,G8:G20)</f>
        <v>0</v>
      </c>
    </row>
    <row r="22" spans="1:8" s="26" customFormat="1" ht="21" customHeight="1" x14ac:dyDescent="0.2">
      <c r="A22" s="30"/>
      <c r="B22" s="31"/>
      <c r="C22" s="31"/>
      <c r="D22" s="32"/>
      <c r="E22" s="30"/>
      <c r="F22" s="30"/>
      <c r="G22" s="33"/>
      <c r="H22" s="33"/>
    </row>
    <row r="23" spans="1:8" s="123" customFormat="1" x14ac:dyDescent="0.2">
      <c r="A23" s="117"/>
      <c r="B23" s="118"/>
      <c r="C23" s="119" t="s">
        <v>177</v>
      </c>
      <c r="D23" s="120"/>
      <c r="E23" s="121"/>
      <c r="F23" s="122"/>
      <c r="G23" s="122"/>
    </row>
    <row r="24" spans="1:8" s="123" customFormat="1" x14ac:dyDescent="0.2">
      <c r="A24" s="117"/>
      <c r="B24" s="118"/>
      <c r="C24" s="119" t="s">
        <v>178</v>
      </c>
      <c r="D24" s="120"/>
      <c r="E24" s="121"/>
      <c r="F24" s="122"/>
      <c r="G24" s="122"/>
    </row>
    <row r="25" spans="1:8" s="130" customFormat="1" x14ac:dyDescent="0.2">
      <c r="A25" s="124"/>
      <c r="B25" s="125"/>
      <c r="C25" s="126" t="s">
        <v>179</v>
      </c>
      <c r="D25" s="127"/>
      <c r="E25" s="128"/>
      <c r="F25" s="129"/>
      <c r="G25" s="129"/>
    </row>
    <row r="26" spans="1:8" s="130" customFormat="1" x14ac:dyDescent="0.2">
      <c r="A26" s="124"/>
      <c r="B26" s="125"/>
      <c r="C26" s="126" t="s">
        <v>180</v>
      </c>
      <c r="D26" s="127"/>
      <c r="E26" s="128"/>
      <c r="F26" s="129"/>
      <c r="G26" s="129"/>
    </row>
    <row r="27" spans="1:8" s="131" customFormat="1" ht="13.5" thickBot="1" x14ac:dyDescent="0.25">
      <c r="G27" s="132"/>
      <c r="H27" s="133"/>
    </row>
    <row r="28" spans="1:8" s="135" customFormat="1" ht="29.25" customHeight="1" thickBot="1" x14ac:dyDescent="0.25">
      <c r="A28" s="163" t="s">
        <v>181</v>
      </c>
      <c r="B28" s="164"/>
      <c r="C28" s="164"/>
      <c r="D28" s="164"/>
      <c r="E28" s="164"/>
      <c r="F28" s="164"/>
      <c r="G28" s="165"/>
      <c r="H28" s="134"/>
    </row>
    <row r="29" spans="1:8" s="130" customFormat="1" x14ac:dyDescent="0.2">
      <c r="A29" s="124"/>
      <c r="B29" s="125"/>
      <c r="C29" s="125"/>
      <c r="D29" s="127"/>
      <c r="E29" s="136"/>
      <c r="F29" s="137"/>
      <c r="G29" s="137"/>
      <c r="H29" s="136"/>
    </row>
    <row r="30" spans="1:8" s="130" customFormat="1" x14ac:dyDescent="0.2">
      <c r="A30" s="124"/>
      <c r="B30" s="125"/>
      <c r="C30" s="125"/>
      <c r="D30" s="127"/>
      <c r="E30" s="136"/>
      <c r="F30" s="137"/>
      <c r="G30" s="137"/>
      <c r="H30" s="136"/>
    </row>
  </sheetData>
  <autoFilter ref="A7:G19" xr:uid="{00000000-0009-0000-0000-000006000000}"/>
  <mergeCells count="1">
    <mergeCell ref="A28:G28"/>
  </mergeCells>
  <printOptions horizontalCentered="1"/>
  <pageMargins left="0.59055118110236227" right="0.59055118110236227" top="0.55118110236220474" bottom="0.59055118110236227" header="0.51181102362204722" footer="0.31496062992125984"/>
  <pageSetup paperSize="9" scale="87" fitToHeight="160" orientation="portrait" r:id="rId1"/>
  <headerFooter alignWithMargins="0">
    <oddFooter>&amp;C&amp;8Strana &amp;P z &amp;N&amp;R&amp;A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H30"/>
  <sheetViews>
    <sheetView showGridLines="0" view="pageBreakPreview" zoomScaleNormal="120" zoomScaleSheetLayoutView="100" workbookViewId="0">
      <pane ySplit="8" topLeftCell="A9" activePane="bottomLeft" state="frozen"/>
      <selection activeCell="F10" sqref="F10:F19"/>
      <selection pane="bottomLeft" activeCell="A10" sqref="A10"/>
    </sheetView>
  </sheetViews>
  <sheetFormatPr defaultColWidth="9.140625" defaultRowHeight="12.75" x14ac:dyDescent="0.2"/>
  <cols>
    <col min="1" max="1" width="6.28515625" style="28" customWidth="1"/>
    <col min="2" max="2" width="9.42578125" style="28" bestFit="1" customWidth="1"/>
    <col min="3" max="3" width="55.42578125" style="28" customWidth="1"/>
    <col min="4" max="4" width="4.85546875" style="28" bestFit="1" customWidth="1"/>
    <col min="5" max="5" width="8.5703125" style="28" customWidth="1"/>
    <col min="6" max="6" width="9.7109375" style="29" customWidth="1"/>
    <col min="7" max="7" width="10.85546875" style="29" customWidth="1"/>
    <col min="8" max="16384" width="9.140625" style="28"/>
  </cols>
  <sheetData>
    <row r="1" spans="1:7" s="4" customFormat="1" ht="21" customHeight="1" x14ac:dyDescent="0.25">
      <c r="A1" s="1" t="s">
        <v>733</v>
      </c>
      <c r="B1" s="2"/>
      <c r="C1" s="2"/>
      <c r="D1" s="3"/>
      <c r="E1" s="2"/>
      <c r="F1" s="2"/>
      <c r="G1" s="2"/>
    </row>
    <row r="2" spans="1:7" s="4" customFormat="1" ht="14.25" customHeight="1" x14ac:dyDescent="0.2">
      <c r="A2" s="5" t="s">
        <v>0</v>
      </c>
      <c r="B2" s="6" t="s">
        <v>182</v>
      </c>
      <c r="C2" s="7"/>
      <c r="D2" s="8"/>
      <c r="E2" s="7" t="s">
        <v>1</v>
      </c>
      <c r="F2" s="2" t="s">
        <v>183</v>
      </c>
      <c r="G2" s="2"/>
    </row>
    <row r="3" spans="1:7" s="4" customFormat="1" ht="13.5" customHeight="1" x14ac:dyDescent="0.2">
      <c r="A3" s="9" t="s">
        <v>2</v>
      </c>
      <c r="B3" s="10" t="s">
        <v>640</v>
      </c>
      <c r="C3" s="7"/>
      <c r="D3" s="8"/>
      <c r="E3" s="7" t="s">
        <v>4</v>
      </c>
      <c r="F3" s="2"/>
      <c r="G3" s="2"/>
    </row>
    <row r="4" spans="1:7" s="4" customFormat="1" ht="14.25" customHeight="1" x14ac:dyDescent="0.2">
      <c r="A4" s="9"/>
      <c r="B4" s="10"/>
      <c r="C4" s="7"/>
      <c r="D4" s="8"/>
      <c r="E4" s="7" t="s">
        <v>5</v>
      </c>
      <c r="F4" s="11">
        <v>42675</v>
      </c>
      <c r="G4" s="2"/>
    </row>
    <row r="5" spans="1:7" s="4" customFormat="1" ht="7.5" customHeight="1" thickBot="1" x14ac:dyDescent="0.25">
      <c r="A5" s="2"/>
      <c r="B5" s="2"/>
      <c r="C5" s="2"/>
      <c r="D5" s="3"/>
      <c r="E5" s="2"/>
      <c r="F5" s="2"/>
      <c r="G5" s="2"/>
    </row>
    <row r="6" spans="1:7" s="4" customFormat="1" ht="24.75" customHeight="1" thickBot="1" x14ac:dyDescent="0.25">
      <c r="A6" s="12" t="s">
        <v>6</v>
      </c>
      <c r="B6" s="12" t="s">
        <v>7</v>
      </c>
      <c r="C6" s="12" t="s">
        <v>8</v>
      </c>
      <c r="D6" s="12" t="s">
        <v>9</v>
      </c>
      <c r="E6" s="12" t="s">
        <v>10</v>
      </c>
      <c r="F6" s="12" t="s">
        <v>11</v>
      </c>
      <c r="G6" s="12" t="s">
        <v>12</v>
      </c>
    </row>
    <row r="7" spans="1:7" s="4" customFormat="1" ht="12.75" customHeight="1" thickBot="1" x14ac:dyDescent="0.25">
      <c r="A7" s="12" t="s">
        <v>13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</row>
    <row r="8" spans="1:7" s="4" customFormat="1" ht="5.25" customHeight="1" x14ac:dyDescent="0.2">
      <c r="A8" s="2"/>
      <c r="B8" s="2"/>
      <c r="C8" s="2"/>
      <c r="D8" s="3"/>
      <c r="E8" s="2"/>
      <c r="F8" s="2"/>
      <c r="G8" s="2"/>
    </row>
    <row r="9" spans="1:7" s="18" customFormat="1" ht="21" customHeight="1" collapsed="1" x14ac:dyDescent="0.2">
      <c r="A9" s="13"/>
      <c r="B9" s="153" t="s">
        <v>722</v>
      </c>
      <c r="C9" s="15" t="s">
        <v>640</v>
      </c>
      <c r="D9" s="15"/>
      <c r="E9" s="16"/>
      <c r="F9" s="27"/>
      <c r="G9" s="17">
        <f>SUBTOTAL(9,G10:G19)</f>
        <v>0</v>
      </c>
    </row>
    <row r="10" spans="1:7" s="26" customFormat="1" ht="13.15" customHeight="1" x14ac:dyDescent="0.2">
      <c r="A10" s="19">
        <v>1</v>
      </c>
      <c r="B10" s="20" t="s">
        <v>723</v>
      </c>
      <c r="C10" s="21" t="s">
        <v>642</v>
      </c>
      <c r="D10" s="22" t="s">
        <v>395</v>
      </c>
      <c r="E10" s="23">
        <v>26</v>
      </c>
      <c r="F10" s="25"/>
      <c r="G10" s="25">
        <f t="shared" ref="G10:G19" si="0">E10*F10</f>
        <v>0</v>
      </c>
    </row>
    <row r="11" spans="1:7" s="26" customFormat="1" ht="13.15" customHeight="1" x14ac:dyDescent="0.2">
      <c r="A11" s="19">
        <v>2</v>
      </c>
      <c r="B11" s="20" t="s">
        <v>724</v>
      </c>
      <c r="C11" s="21" t="s">
        <v>643</v>
      </c>
      <c r="D11" s="22" t="s">
        <v>395</v>
      </c>
      <c r="E11" s="23">
        <v>26</v>
      </c>
      <c r="F11" s="25"/>
      <c r="G11" s="25">
        <f t="shared" si="0"/>
        <v>0</v>
      </c>
    </row>
    <row r="12" spans="1:7" s="26" customFormat="1" ht="13.15" customHeight="1" x14ac:dyDescent="0.2">
      <c r="A12" s="19">
        <v>3</v>
      </c>
      <c r="B12" s="20" t="s">
        <v>725</v>
      </c>
      <c r="C12" s="21" t="s">
        <v>644</v>
      </c>
      <c r="D12" s="22" t="s">
        <v>395</v>
      </c>
      <c r="E12" s="23">
        <v>2</v>
      </c>
      <c r="F12" s="25"/>
      <c r="G12" s="25">
        <f t="shared" si="0"/>
        <v>0</v>
      </c>
    </row>
    <row r="13" spans="1:7" s="26" customFormat="1" ht="13.15" customHeight="1" x14ac:dyDescent="0.2">
      <c r="A13" s="19">
        <v>4</v>
      </c>
      <c r="B13" s="20" t="s">
        <v>726</v>
      </c>
      <c r="C13" s="21" t="s">
        <v>645</v>
      </c>
      <c r="D13" s="22" t="s">
        <v>395</v>
      </c>
      <c r="E13" s="23">
        <v>2</v>
      </c>
      <c r="F13" s="25"/>
      <c r="G13" s="25">
        <f t="shared" si="0"/>
        <v>0</v>
      </c>
    </row>
    <row r="14" spans="1:7" s="26" customFormat="1" ht="13.15" customHeight="1" x14ac:dyDescent="0.2">
      <c r="A14" s="19">
        <v>5</v>
      </c>
      <c r="B14" s="20" t="s">
        <v>727</v>
      </c>
      <c r="C14" s="21" t="s">
        <v>646</v>
      </c>
      <c r="D14" s="22" t="s">
        <v>395</v>
      </c>
      <c r="E14" s="23">
        <v>2</v>
      </c>
      <c r="F14" s="25"/>
      <c r="G14" s="25">
        <f t="shared" si="0"/>
        <v>0</v>
      </c>
    </row>
    <row r="15" spans="1:7" s="26" customFormat="1" ht="13.15" customHeight="1" x14ac:dyDescent="0.2">
      <c r="A15" s="19">
        <v>6</v>
      </c>
      <c r="B15" s="20" t="s">
        <v>728</v>
      </c>
      <c r="C15" s="21" t="s">
        <v>647</v>
      </c>
      <c r="D15" s="22" t="s">
        <v>395</v>
      </c>
      <c r="E15" s="23">
        <v>1</v>
      </c>
      <c r="F15" s="25"/>
      <c r="G15" s="25">
        <f t="shared" si="0"/>
        <v>0</v>
      </c>
    </row>
    <row r="16" spans="1:7" s="26" customFormat="1" ht="13.15" customHeight="1" x14ac:dyDescent="0.2">
      <c r="A16" s="19">
        <v>7</v>
      </c>
      <c r="B16" s="20" t="s">
        <v>729</v>
      </c>
      <c r="C16" s="21" t="s">
        <v>648</v>
      </c>
      <c r="D16" s="22" t="s">
        <v>395</v>
      </c>
      <c r="E16" s="23">
        <v>1</v>
      </c>
      <c r="F16" s="25"/>
      <c r="G16" s="25">
        <f t="shared" si="0"/>
        <v>0</v>
      </c>
    </row>
    <row r="17" spans="1:8" s="26" customFormat="1" ht="13.15" customHeight="1" x14ac:dyDescent="0.2">
      <c r="A17" s="19">
        <v>8</v>
      </c>
      <c r="B17" s="20" t="s">
        <v>730</v>
      </c>
      <c r="C17" s="21" t="s">
        <v>649</v>
      </c>
      <c r="D17" s="22" t="s">
        <v>395</v>
      </c>
      <c r="E17" s="23">
        <v>1</v>
      </c>
      <c r="F17" s="25"/>
      <c r="G17" s="25">
        <f t="shared" si="0"/>
        <v>0</v>
      </c>
    </row>
    <row r="18" spans="1:8" s="26" customFormat="1" ht="13.15" customHeight="1" x14ac:dyDescent="0.2">
      <c r="A18" s="19">
        <v>9</v>
      </c>
      <c r="B18" s="20" t="s">
        <v>731</v>
      </c>
      <c r="C18" s="21" t="s">
        <v>650</v>
      </c>
      <c r="D18" s="22" t="s">
        <v>395</v>
      </c>
      <c r="E18" s="23">
        <v>2</v>
      </c>
      <c r="F18" s="25"/>
      <c r="G18" s="25">
        <f t="shared" si="0"/>
        <v>0</v>
      </c>
    </row>
    <row r="19" spans="1:8" s="26" customFormat="1" ht="13.15" customHeight="1" x14ac:dyDescent="0.2">
      <c r="A19" s="19">
        <v>10</v>
      </c>
      <c r="B19" s="20" t="s">
        <v>732</v>
      </c>
      <c r="C19" s="21" t="s">
        <v>651</v>
      </c>
      <c r="D19" s="22" t="s">
        <v>395</v>
      </c>
      <c r="E19" s="23">
        <v>1</v>
      </c>
      <c r="F19" s="25"/>
      <c r="G19" s="25">
        <f t="shared" si="0"/>
        <v>0</v>
      </c>
    </row>
    <row r="20" spans="1:8" ht="12.6" customHeight="1" x14ac:dyDescent="0.2"/>
    <row r="21" spans="1:8" s="26" customFormat="1" ht="11.45" customHeight="1" x14ac:dyDescent="0.2">
      <c r="A21" s="30"/>
      <c r="B21" s="31"/>
      <c r="C21" s="31" t="s">
        <v>54</v>
      </c>
      <c r="D21" s="32"/>
      <c r="E21" s="30"/>
      <c r="F21" s="30"/>
      <c r="G21" s="33">
        <f>SUBTOTAL(9,G8:G20)</f>
        <v>0</v>
      </c>
    </row>
    <row r="22" spans="1:8" s="26" customFormat="1" ht="21" customHeight="1" x14ac:dyDescent="0.2">
      <c r="A22" s="30"/>
      <c r="B22" s="31"/>
      <c r="C22" s="31"/>
      <c r="D22" s="32"/>
      <c r="E22" s="30"/>
      <c r="F22" s="30"/>
      <c r="G22" s="33"/>
      <c r="H22" s="33"/>
    </row>
    <row r="23" spans="1:8" s="123" customFormat="1" x14ac:dyDescent="0.2">
      <c r="A23" s="117"/>
      <c r="B23" s="118"/>
      <c r="C23" s="119" t="s">
        <v>177</v>
      </c>
      <c r="D23" s="120"/>
      <c r="E23" s="121"/>
      <c r="F23" s="122"/>
      <c r="G23" s="122"/>
    </row>
    <row r="24" spans="1:8" s="123" customFormat="1" x14ac:dyDescent="0.2">
      <c r="A24" s="117"/>
      <c r="B24" s="118"/>
      <c r="C24" s="119" t="s">
        <v>178</v>
      </c>
      <c r="D24" s="120"/>
      <c r="E24" s="121"/>
      <c r="F24" s="122"/>
      <c r="G24" s="122"/>
    </row>
    <row r="25" spans="1:8" s="130" customFormat="1" x14ac:dyDescent="0.2">
      <c r="A25" s="124"/>
      <c r="B25" s="125"/>
      <c r="C25" s="126" t="s">
        <v>179</v>
      </c>
      <c r="D25" s="127"/>
      <c r="E25" s="128"/>
      <c r="F25" s="129"/>
      <c r="G25" s="129"/>
    </row>
    <row r="26" spans="1:8" s="130" customFormat="1" x14ac:dyDescent="0.2">
      <c r="A26" s="124"/>
      <c r="B26" s="125"/>
      <c r="C26" s="126" t="s">
        <v>180</v>
      </c>
      <c r="D26" s="127"/>
      <c r="E26" s="128"/>
      <c r="F26" s="129"/>
      <c r="G26" s="129"/>
    </row>
    <row r="27" spans="1:8" s="131" customFormat="1" ht="13.5" thickBot="1" x14ac:dyDescent="0.25">
      <c r="G27" s="132"/>
      <c r="H27" s="133"/>
    </row>
    <row r="28" spans="1:8" s="135" customFormat="1" ht="29.25" customHeight="1" thickBot="1" x14ac:dyDescent="0.25">
      <c r="A28" s="163" t="s">
        <v>181</v>
      </c>
      <c r="B28" s="164"/>
      <c r="C28" s="164"/>
      <c r="D28" s="164"/>
      <c r="E28" s="164"/>
      <c r="F28" s="164"/>
      <c r="G28" s="165"/>
      <c r="H28" s="134"/>
    </row>
    <row r="29" spans="1:8" s="130" customFormat="1" x14ac:dyDescent="0.2">
      <c r="A29" s="124"/>
      <c r="B29" s="125"/>
      <c r="C29" s="125"/>
      <c r="D29" s="127"/>
      <c r="E29" s="136"/>
      <c r="F29" s="137"/>
      <c r="G29" s="137"/>
      <c r="H29" s="136"/>
    </row>
    <row r="30" spans="1:8" s="130" customFormat="1" x14ac:dyDescent="0.2">
      <c r="A30" s="124"/>
      <c r="B30" s="125"/>
      <c r="C30" s="125"/>
      <c r="D30" s="127"/>
      <c r="E30" s="136"/>
      <c r="F30" s="137"/>
      <c r="G30" s="137"/>
      <c r="H30" s="136"/>
    </row>
  </sheetData>
  <autoFilter ref="A7:G18" xr:uid="{00000000-0009-0000-0000-000007000000}"/>
  <mergeCells count="1">
    <mergeCell ref="A28:G28"/>
  </mergeCells>
  <printOptions horizontalCentered="1"/>
  <pageMargins left="0.59055118110236227" right="0.59055118110236227" top="0.55118110236220474" bottom="0.59055118110236227" header="0.51181102362204722" footer="0.31496062992125984"/>
  <pageSetup paperSize="9" scale="87" fitToHeight="160" orientation="portrait" r:id="rId1"/>
  <headerFooter alignWithMargins="0">
    <oddFooter>&amp;C&amp;8Strana &amp;P z &amp;N&amp;R&amp;A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</vt:lpstr>
      <vt:lpstr>Stavební</vt:lpstr>
      <vt:lpstr>ZTI</vt:lpstr>
      <vt:lpstr>Vytápění</vt:lpstr>
      <vt:lpstr>Silnoproud</vt:lpstr>
      <vt:lpstr>Slaboproud</vt:lpstr>
      <vt:lpstr>Vybavení - interiér</vt:lpstr>
      <vt:lpstr>Vybavení - technologie</vt:lpstr>
      <vt:lpstr>Silnoproud!Názvy_tisku</vt:lpstr>
      <vt:lpstr>Slaboproud!Názvy_tisku</vt:lpstr>
      <vt:lpstr>Stavební!Názvy_tisku</vt:lpstr>
      <vt:lpstr>'Vybavení - interiér'!Názvy_tisku</vt:lpstr>
      <vt:lpstr>'Vybavení - technologie'!Názvy_tisku</vt:lpstr>
      <vt:lpstr>Vytápění!Názvy_tisku</vt:lpstr>
      <vt:lpstr>ZTI!Názvy_tisku</vt:lpstr>
      <vt:lpstr>Rekapitulace!Oblast_tisku</vt:lpstr>
      <vt:lpstr>Silnoproud!Oblast_tisku</vt:lpstr>
      <vt:lpstr>Slaboproud!Oblast_tisku</vt:lpstr>
      <vt:lpstr>Stavební!Oblast_tisku</vt:lpstr>
      <vt:lpstr>'Vybavení - interiér'!Oblast_tisku</vt:lpstr>
      <vt:lpstr>'Vybavení - technologie'!Oblast_tisku</vt:lpstr>
      <vt:lpstr>Vytápění!Oblast_tisku</vt:lpstr>
      <vt:lpstr>ZTI!Oblast_tisku</vt:lpstr>
    </vt:vector>
  </TitlesOfParts>
  <Company>METROPROJEKT Praha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Kubíček Martin</dc:creator>
  <cp:lastModifiedBy>Jan Lipovčan</cp:lastModifiedBy>
  <cp:lastPrinted>2017-02-07T11:27:01Z</cp:lastPrinted>
  <dcterms:created xsi:type="dcterms:W3CDTF">2016-06-30T13:11:51Z</dcterms:created>
  <dcterms:modified xsi:type="dcterms:W3CDTF">2018-09-26T02:18:30Z</dcterms:modified>
</cp:coreProperties>
</file>