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Pol'!$A$1:$U$310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59"/>
  <c r="I17" s="1"/>
  <c r="I58"/>
  <c r="I57"/>
  <c r="I56"/>
  <c r="I55"/>
  <c r="I54"/>
  <c r="I53"/>
  <c r="I52"/>
  <c r="I51"/>
  <c r="I50"/>
  <c r="I49"/>
  <c r="I48"/>
  <c r="I47"/>
  <c r="G39"/>
  <c r="F39"/>
  <c r="G300" i="12"/>
  <c r="AC300"/>
  <c r="AD300"/>
  <c r="G9"/>
  <c r="M9" s="1"/>
  <c r="I9"/>
  <c r="I8" s="1"/>
  <c r="K9"/>
  <c r="K8" s="1"/>
  <c r="O9"/>
  <c r="Q9"/>
  <c r="Q8" s="1"/>
  <c r="U9"/>
  <c r="U8" s="1"/>
  <c r="G11"/>
  <c r="I11"/>
  <c r="K11"/>
  <c r="M11"/>
  <c r="O11"/>
  <c r="Q11"/>
  <c r="U11"/>
  <c r="G13"/>
  <c r="I13"/>
  <c r="K13"/>
  <c r="M13"/>
  <c r="O13"/>
  <c r="Q13"/>
  <c r="U13"/>
  <c r="G15"/>
  <c r="M15" s="1"/>
  <c r="I15"/>
  <c r="K15"/>
  <c r="O15"/>
  <c r="O8" s="1"/>
  <c r="Q15"/>
  <c r="U15"/>
  <c r="G20"/>
  <c r="M20" s="1"/>
  <c r="I20"/>
  <c r="K20"/>
  <c r="O20"/>
  <c r="Q20"/>
  <c r="U20"/>
  <c r="G22"/>
  <c r="I22"/>
  <c r="K22"/>
  <c r="M22"/>
  <c r="O22"/>
  <c r="Q22"/>
  <c r="U22"/>
  <c r="G24"/>
  <c r="I24"/>
  <c r="K24"/>
  <c r="M24"/>
  <c r="O24"/>
  <c r="Q24"/>
  <c r="U24"/>
  <c r="G26"/>
  <c r="M26" s="1"/>
  <c r="I26"/>
  <c r="K26"/>
  <c r="O26"/>
  <c r="Q26"/>
  <c r="U26"/>
  <c r="G28"/>
  <c r="M28" s="1"/>
  <c r="I28"/>
  <c r="K28"/>
  <c r="O28"/>
  <c r="Q28"/>
  <c r="U28"/>
  <c r="G30"/>
  <c r="I30"/>
  <c r="K30"/>
  <c r="M30"/>
  <c r="O30"/>
  <c r="Q30"/>
  <c r="U30"/>
  <c r="G31"/>
  <c r="I31"/>
  <c r="K31"/>
  <c r="M31"/>
  <c r="O31"/>
  <c r="Q31"/>
  <c r="U31"/>
  <c r="G33"/>
  <c r="M33" s="1"/>
  <c r="I33"/>
  <c r="I32" s="1"/>
  <c r="K33"/>
  <c r="K32" s="1"/>
  <c r="O33"/>
  <c r="Q33"/>
  <c r="Q32" s="1"/>
  <c r="U33"/>
  <c r="U32" s="1"/>
  <c r="G36"/>
  <c r="I36"/>
  <c r="K36"/>
  <c r="M36"/>
  <c r="O36"/>
  <c r="Q36"/>
  <c r="U36"/>
  <c r="G37"/>
  <c r="I37"/>
  <c r="K37"/>
  <c r="M37"/>
  <c r="O37"/>
  <c r="Q37"/>
  <c r="U37"/>
  <c r="G38"/>
  <c r="M38" s="1"/>
  <c r="I38"/>
  <c r="K38"/>
  <c r="O38"/>
  <c r="O32" s="1"/>
  <c r="Q38"/>
  <c r="U38"/>
  <c r="G39"/>
  <c r="M39" s="1"/>
  <c r="I39"/>
  <c r="K39"/>
  <c r="O39"/>
  <c r="Q39"/>
  <c r="U39"/>
  <c r="G41"/>
  <c r="G40" s="1"/>
  <c r="I41"/>
  <c r="I40" s="1"/>
  <c r="K41"/>
  <c r="M41"/>
  <c r="O41"/>
  <c r="O40" s="1"/>
  <c r="Q41"/>
  <c r="Q40" s="1"/>
  <c r="U41"/>
  <c r="G43"/>
  <c r="M43" s="1"/>
  <c r="I43"/>
  <c r="K43"/>
  <c r="O43"/>
  <c r="Q43"/>
  <c r="U43"/>
  <c r="G45"/>
  <c r="I45"/>
  <c r="K45"/>
  <c r="M45"/>
  <c r="O45"/>
  <c r="Q45"/>
  <c r="U45"/>
  <c r="G46"/>
  <c r="I46"/>
  <c r="K46"/>
  <c r="K40" s="1"/>
  <c r="M46"/>
  <c r="O46"/>
  <c r="Q46"/>
  <c r="U46"/>
  <c r="U40" s="1"/>
  <c r="G48"/>
  <c r="I48"/>
  <c r="K48"/>
  <c r="M48"/>
  <c r="O48"/>
  <c r="Q48"/>
  <c r="U48"/>
  <c r="G50"/>
  <c r="M50" s="1"/>
  <c r="I50"/>
  <c r="K50"/>
  <c r="O50"/>
  <c r="Q50"/>
  <c r="U50"/>
  <c r="G51"/>
  <c r="I51"/>
  <c r="K51"/>
  <c r="M51"/>
  <c r="O51"/>
  <c r="Q51"/>
  <c r="U51"/>
  <c r="G53"/>
  <c r="I53"/>
  <c r="K53"/>
  <c r="M53"/>
  <c r="O53"/>
  <c r="Q53"/>
  <c r="U53"/>
  <c r="G54"/>
  <c r="I54"/>
  <c r="K54"/>
  <c r="M54"/>
  <c r="O54"/>
  <c r="Q54"/>
  <c r="U54"/>
  <c r="G56"/>
  <c r="M56" s="1"/>
  <c r="I56"/>
  <c r="K56"/>
  <c r="O56"/>
  <c r="Q56"/>
  <c r="U56"/>
  <c r="G58"/>
  <c r="I58"/>
  <c r="K58"/>
  <c r="M58"/>
  <c r="O58"/>
  <c r="Q58"/>
  <c r="U58"/>
  <c r="K60"/>
  <c r="U60"/>
  <c r="G61"/>
  <c r="G60" s="1"/>
  <c r="I61"/>
  <c r="I60" s="1"/>
  <c r="K61"/>
  <c r="M61"/>
  <c r="O61"/>
  <c r="O60" s="1"/>
  <c r="Q61"/>
  <c r="Q60" s="1"/>
  <c r="U61"/>
  <c r="G63"/>
  <c r="M63" s="1"/>
  <c r="I63"/>
  <c r="K63"/>
  <c r="O63"/>
  <c r="Q63"/>
  <c r="U63"/>
  <c r="G65"/>
  <c r="I65"/>
  <c r="K65"/>
  <c r="M65"/>
  <c r="O65"/>
  <c r="Q65"/>
  <c r="U65"/>
  <c r="K67"/>
  <c r="U67"/>
  <c r="G68"/>
  <c r="G67" s="1"/>
  <c r="I68"/>
  <c r="I67" s="1"/>
  <c r="K68"/>
  <c r="M68"/>
  <c r="O68"/>
  <c r="O67" s="1"/>
  <c r="Q68"/>
  <c r="Q67" s="1"/>
  <c r="U68"/>
  <c r="G70"/>
  <c r="M70" s="1"/>
  <c r="I70"/>
  <c r="K70"/>
  <c r="O70"/>
  <c r="Q70"/>
  <c r="U70"/>
  <c r="G72"/>
  <c r="I72"/>
  <c r="K72"/>
  <c r="M72"/>
  <c r="O72"/>
  <c r="Q72"/>
  <c r="U72"/>
  <c r="K73"/>
  <c r="U73"/>
  <c r="G74"/>
  <c r="G73" s="1"/>
  <c r="I74"/>
  <c r="I73" s="1"/>
  <c r="K74"/>
  <c r="M74"/>
  <c r="O74"/>
  <c r="O73" s="1"/>
  <c r="Q74"/>
  <c r="Q73" s="1"/>
  <c r="U74"/>
  <c r="G76"/>
  <c r="M76" s="1"/>
  <c r="I76"/>
  <c r="K76"/>
  <c r="O76"/>
  <c r="Q76"/>
  <c r="U76"/>
  <c r="G78"/>
  <c r="G77" s="1"/>
  <c r="I78"/>
  <c r="K78"/>
  <c r="K77" s="1"/>
  <c r="M78"/>
  <c r="O78"/>
  <c r="O77" s="1"/>
  <c r="Q78"/>
  <c r="U78"/>
  <c r="U77" s="1"/>
  <c r="G80"/>
  <c r="I80"/>
  <c r="K80"/>
  <c r="M80"/>
  <c r="O80"/>
  <c r="Q80"/>
  <c r="U80"/>
  <c r="G81"/>
  <c r="M81" s="1"/>
  <c r="I81"/>
  <c r="K81"/>
  <c r="O81"/>
  <c r="Q81"/>
  <c r="U81"/>
  <c r="G83"/>
  <c r="I83"/>
  <c r="I77" s="1"/>
  <c r="K83"/>
  <c r="M83"/>
  <c r="O83"/>
  <c r="Q83"/>
  <c r="Q77" s="1"/>
  <c r="U83"/>
  <c r="G84"/>
  <c r="I84"/>
  <c r="K84"/>
  <c r="M84"/>
  <c r="O84"/>
  <c r="Q84"/>
  <c r="U84"/>
  <c r="G85"/>
  <c r="I85"/>
  <c r="K85"/>
  <c r="M85"/>
  <c r="O85"/>
  <c r="Q85"/>
  <c r="U85"/>
  <c r="G87"/>
  <c r="M87" s="1"/>
  <c r="I87"/>
  <c r="K87"/>
  <c r="O87"/>
  <c r="Q87"/>
  <c r="U87"/>
  <c r="G89"/>
  <c r="I89"/>
  <c r="K89"/>
  <c r="M89"/>
  <c r="O89"/>
  <c r="Q89"/>
  <c r="U89"/>
  <c r="G91"/>
  <c r="I91"/>
  <c r="K91"/>
  <c r="M91"/>
  <c r="O91"/>
  <c r="Q91"/>
  <c r="U91"/>
  <c r="G93"/>
  <c r="I93"/>
  <c r="K93"/>
  <c r="M93"/>
  <c r="O93"/>
  <c r="Q93"/>
  <c r="U93"/>
  <c r="G95"/>
  <c r="M95" s="1"/>
  <c r="I95"/>
  <c r="K95"/>
  <c r="O95"/>
  <c r="Q95"/>
  <c r="U95"/>
  <c r="G99"/>
  <c r="I99"/>
  <c r="K99"/>
  <c r="M99"/>
  <c r="O99"/>
  <c r="Q99"/>
  <c r="U99"/>
  <c r="G103"/>
  <c r="I103"/>
  <c r="K103"/>
  <c r="M103"/>
  <c r="O103"/>
  <c r="Q103"/>
  <c r="U103"/>
  <c r="G107"/>
  <c r="I107"/>
  <c r="K107"/>
  <c r="M107"/>
  <c r="O107"/>
  <c r="Q107"/>
  <c r="U107"/>
  <c r="G108"/>
  <c r="M108" s="1"/>
  <c r="I108"/>
  <c r="K108"/>
  <c r="O108"/>
  <c r="Q108"/>
  <c r="U108"/>
  <c r="G109"/>
  <c r="I109"/>
  <c r="K109"/>
  <c r="M109"/>
  <c r="O109"/>
  <c r="Q109"/>
  <c r="U109"/>
  <c r="G110"/>
  <c r="I110"/>
  <c r="K110"/>
  <c r="M110"/>
  <c r="O110"/>
  <c r="Q110"/>
  <c r="U110"/>
  <c r="G111"/>
  <c r="I111"/>
  <c r="K111"/>
  <c r="M111"/>
  <c r="O111"/>
  <c r="Q111"/>
  <c r="U111"/>
  <c r="G112"/>
  <c r="M112" s="1"/>
  <c r="I112"/>
  <c r="K112"/>
  <c r="O112"/>
  <c r="Q112"/>
  <c r="U112"/>
  <c r="G114"/>
  <c r="I114"/>
  <c r="K114"/>
  <c r="M114"/>
  <c r="O114"/>
  <c r="Q114"/>
  <c r="U114"/>
  <c r="G115"/>
  <c r="I115"/>
  <c r="K115"/>
  <c r="M115"/>
  <c r="O115"/>
  <c r="Q115"/>
  <c r="U115"/>
  <c r="G116"/>
  <c r="I116"/>
  <c r="K116"/>
  <c r="M116"/>
  <c r="O116"/>
  <c r="Q116"/>
  <c r="U116"/>
  <c r="G118"/>
  <c r="M118" s="1"/>
  <c r="I118"/>
  <c r="K118"/>
  <c r="O118"/>
  <c r="Q118"/>
  <c r="U118"/>
  <c r="G120"/>
  <c r="I120"/>
  <c r="K120"/>
  <c r="M120"/>
  <c r="O120"/>
  <c r="Q120"/>
  <c r="U120"/>
  <c r="G122"/>
  <c r="I122"/>
  <c r="K122"/>
  <c r="M122"/>
  <c r="O122"/>
  <c r="Q122"/>
  <c r="U122"/>
  <c r="G125"/>
  <c r="M125" s="1"/>
  <c r="I125"/>
  <c r="I124" s="1"/>
  <c r="K125"/>
  <c r="K124" s="1"/>
  <c r="O125"/>
  <c r="O124" s="1"/>
  <c r="Q125"/>
  <c r="Q124" s="1"/>
  <c r="U125"/>
  <c r="U124" s="1"/>
  <c r="G127"/>
  <c r="I127"/>
  <c r="K127"/>
  <c r="M127"/>
  <c r="O127"/>
  <c r="Q127"/>
  <c r="U127"/>
  <c r="G129"/>
  <c r="I129"/>
  <c r="K129"/>
  <c r="M129"/>
  <c r="O129"/>
  <c r="Q129"/>
  <c r="U129"/>
  <c r="G130"/>
  <c r="I130"/>
  <c r="K130"/>
  <c r="M130"/>
  <c r="O130"/>
  <c r="Q130"/>
  <c r="U130"/>
  <c r="G131"/>
  <c r="M131" s="1"/>
  <c r="I131"/>
  <c r="K131"/>
  <c r="O131"/>
  <c r="Q131"/>
  <c r="U131"/>
  <c r="G132"/>
  <c r="I132"/>
  <c r="K132"/>
  <c r="M132"/>
  <c r="O132"/>
  <c r="Q132"/>
  <c r="U132"/>
  <c r="G133"/>
  <c r="I133"/>
  <c r="K133"/>
  <c r="M133"/>
  <c r="O133"/>
  <c r="Q133"/>
  <c r="U133"/>
  <c r="G134"/>
  <c r="I134"/>
  <c r="K134"/>
  <c r="M134"/>
  <c r="O134"/>
  <c r="Q134"/>
  <c r="U134"/>
  <c r="G135"/>
  <c r="M135" s="1"/>
  <c r="I135"/>
  <c r="K135"/>
  <c r="O135"/>
  <c r="Q135"/>
  <c r="U135"/>
  <c r="G136"/>
  <c r="I136"/>
  <c r="K136"/>
  <c r="M136"/>
  <c r="O136"/>
  <c r="Q136"/>
  <c r="U136"/>
  <c r="G137"/>
  <c r="I137"/>
  <c r="K137"/>
  <c r="M137"/>
  <c r="O137"/>
  <c r="Q137"/>
  <c r="U137"/>
  <c r="G138"/>
  <c r="I138"/>
  <c r="K138"/>
  <c r="M138"/>
  <c r="O138"/>
  <c r="Q138"/>
  <c r="U138"/>
  <c r="G139"/>
  <c r="M139" s="1"/>
  <c r="I139"/>
  <c r="K139"/>
  <c r="O139"/>
  <c r="Q139"/>
  <c r="U139"/>
  <c r="G141"/>
  <c r="G140" s="1"/>
  <c r="I141"/>
  <c r="K141"/>
  <c r="K140" s="1"/>
  <c r="M141"/>
  <c r="M140" s="1"/>
  <c r="O141"/>
  <c r="O140" s="1"/>
  <c r="Q141"/>
  <c r="U141"/>
  <c r="U140" s="1"/>
  <c r="G143"/>
  <c r="I143"/>
  <c r="K143"/>
  <c r="M143"/>
  <c r="O143"/>
  <c r="Q143"/>
  <c r="U143"/>
  <c r="G144"/>
  <c r="M144" s="1"/>
  <c r="I144"/>
  <c r="K144"/>
  <c r="O144"/>
  <c r="Q144"/>
  <c r="U144"/>
  <c r="G145"/>
  <c r="I145"/>
  <c r="I140" s="1"/>
  <c r="K145"/>
  <c r="M145"/>
  <c r="O145"/>
  <c r="Q145"/>
  <c r="Q140" s="1"/>
  <c r="U145"/>
  <c r="G148"/>
  <c r="G147" s="1"/>
  <c r="I148"/>
  <c r="I147" s="1"/>
  <c r="K148"/>
  <c r="M148"/>
  <c r="O148"/>
  <c r="O147" s="1"/>
  <c r="Q148"/>
  <c r="Q147" s="1"/>
  <c r="U148"/>
  <c r="G150"/>
  <c r="M150" s="1"/>
  <c r="I150"/>
  <c r="K150"/>
  <c r="O150"/>
  <c r="Q150"/>
  <c r="U150"/>
  <c r="G152"/>
  <c r="I152"/>
  <c r="K152"/>
  <c r="M152"/>
  <c r="O152"/>
  <c r="Q152"/>
  <c r="U152"/>
  <c r="G154"/>
  <c r="I154"/>
  <c r="K154"/>
  <c r="K147" s="1"/>
  <c r="M154"/>
  <c r="O154"/>
  <c r="Q154"/>
  <c r="U154"/>
  <c r="U147" s="1"/>
  <c r="G156"/>
  <c r="I156"/>
  <c r="K156"/>
  <c r="M156"/>
  <c r="O156"/>
  <c r="Q156"/>
  <c r="U156"/>
  <c r="G157"/>
  <c r="M157" s="1"/>
  <c r="I157"/>
  <c r="K157"/>
  <c r="O157"/>
  <c r="Q157"/>
  <c r="U157"/>
  <c r="G158"/>
  <c r="I158"/>
  <c r="K158"/>
  <c r="M158"/>
  <c r="O158"/>
  <c r="Q158"/>
  <c r="U158"/>
  <c r="G160"/>
  <c r="I160"/>
  <c r="K160"/>
  <c r="M160"/>
  <c r="O160"/>
  <c r="Q160"/>
  <c r="U160"/>
  <c r="G163"/>
  <c r="M163" s="1"/>
  <c r="I163"/>
  <c r="I162" s="1"/>
  <c r="K163"/>
  <c r="K162" s="1"/>
  <c r="O163"/>
  <c r="O162" s="1"/>
  <c r="Q163"/>
  <c r="Q162" s="1"/>
  <c r="U163"/>
  <c r="U162" s="1"/>
  <c r="G165"/>
  <c r="I165"/>
  <c r="K165"/>
  <c r="M165"/>
  <c r="O165"/>
  <c r="Q165"/>
  <c r="U165"/>
  <c r="G167"/>
  <c r="I167"/>
  <c r="K167"/>
  <c r="M167"/>
  <c r="O167"/>
  <c r="Q167"/>
  <c r="U167"/>
  <c r="G168"/>
  <c r="I168"/>
  <c r="K168"/>
  <c r="M168"/>
  <c r="O168"/>
  <c r="Q168"/>
  <c r="U168"/>
  <c r="G169"/>
  <c r="M169" s="1"/>
  <c r="I169"/>
  <c r="K169"/>
  <c r="O169"/>
  <c r="Q169"/>
  <c r="U169"/>
  <c r="G171"/>
  <c r="I171"/>
  <c r="K171"/>
  <c r="M171"/>
  <c r="O171"/>
  <c r="Q171"/>
  <c r="U171"/>
  <c r="G173"/>
  <c r="I173"/>
  <c r="K173"/>
  <c r="M173"/>
  <c r="O173"/>
  <c r="Q173"/>
  <c r="U173"/>
  <c r="G175"/>
  <c r="I175"/>
  <c r="K175"/>
  <c r="M175"/>
  <c r="O175"/>
  <c r="Q175"/>
  <c r="U175"/>
  <c r="G177"/>
  <c r="M177" s="1"/>
  <c r="I177"/>
  <c r="K177"/>
  <c r="O177"/>
  <c r="Q177"/>
  <c r="U177"/>
  <c r="G179"/>
  <c r="I179"/>
  <c r="K179"/>
  <c r="M179"/>
  <c r="O179"/>
  <c r="Q179"/>
  <c r="U179"/>
  <c r="G181"/>
  <c r="I181"/>
  <c r="K181"/>
  <c r="M181"/>
  <c r="O181"/>
  <c r="Q181"/>
  <c r="U181"/>
  <c r="G183"/>
  <c r="I183"/>
  <c r="K183"/>
  <c r="M183"/>
  <c r="O183"/>
  <c r="Q183"/>
  <c r="U183"/>
  <c r="G184"/>
  <c r="M184" s="1"/>
  <c r="I184"/>
  <c r="K184"/>
  <c r="O184"/>
  <c r="Q184"/>
  <c r="U184"/>
  <c r="G185"/>
  <c r="I185"/>
  <c r="K185"/>
  <c r="M185"/>
  <c r="O185"/>
  <c r="Q185"/>
  <c r="U185"/>
  <c r="G186"/>
  <c r="I186"/>
  <c r="K186"/>
  <c r="M186"/>
  <c r="O186"/>
  <c r="Q186"/>
  <c r="U186"/>
  <c r="G188"/>
  <c r="M188" s="1"/>
  <c r="M187" s="1"/>
  <c r="I188"/>
  <c r="I187" s="1"/>
  <c r="K188"/>
  <c r="K187" s="1"/>
  <c r="O188"/>
  <c r="O187" s="1"/>
  <c r="Q188"/>
  <c r="Q187" s="1"/>
  <c r="U188"/>
  <c r="U187" s="1"/>
  <c r="G189"/>
  <c r="I189"/>
  <c r="K189"/>
  <c r="M189"/>
  <c r="O189"/>
  <c r="Q189"/>
  <c r="U189"/>
  <c r="G191"/>
  <c r="G190" s="1"/>
  <c r="I191"/>
  <c r="I190" s="1"/>
  <c r="K191"/>
  <c r="M191"/>
  <c r="O191"/>
  <c r="O190" s="1"/>
  <c r="Q191"/>
  <c r="Q190" s="1"/>
  <c r="U191"/>
  <c r="G193"/>
  <c r="M193" s="1"/>
  <c r="I193"/>
  <c r="K193"/>
  <c r="O193"/>
  <c r="Q193"/>
  <c r="U193"/>
  <c r="G194"/>
  <c r="I194"/>
  <c r="K194"/>
  <c r="M194"/>
  <c r="O194"/>
  <c r="Q194"/>
  <c r="U194"/>
  <c r="G196"/>
  <c r="I196"/>
  <c r="K196"/>
  <c r="K190" s="1"/>
  <c r="M196"/>
  <c r="O196"/>
  <c r="Q196"/>
  <c r="U196"/>
  <c r="U190" s="1"/>
  <c r="G198"/>
  <c r="I198"/>
  <c r="K198"/>
  <c r="M198"/>
  <c r="O198"/>
  <c r="Q198"/>
  <c r="U198"/>
  <c r="G200"/>
  <c r="M200" s="1"/>
  <c r="I200"/>
  <c r="K200"/>
  <c r="O200"/>
  <c r="Q200"/>
  <c r="U200"/>
  <c r="G202"/>
  <c r="G201" s="1"/>
  <c r="I202"/>
  <c r="K202"/>
  <c r="K201" s="1"/>
  <c r="M202"/>
  <c r="O202"/>
  <c r="O201" s="1"/>
  <c r="Q202"/>
  <c r="U202"/>
  <c r="U201" s="1"/>
  <c r="G203"/>
  <c r="I203"/>
  <c r="K203"/>
  <c r="M203"/>
  <c r="O203"/>
  <c r="Q203"/>
  <c r="U203"/>
  <c r="G204"/>
  <c r="M204" s="1"/>
  <c r="I204"/>
  <c r="K204"/>
  <c r="O204"/>
  <c r="Q204"/>
  <c r="U204"/>
  <c r="G205"/>
  <c r="I205"/>
  <c r="I201" s="1"/>
  <c r="K205"/>
  <c r="M205"/>
  <c r="O205"/>
  <c r="Q205"/>
  <c r="Q201" s="1"/>
  <c r="U205"/>
  <c r="G206"/>
  <c r="I206"/>
  <c r="K206"/>
  <c r="M206"/>
  <c r="O206"/>
  <c r="Q206"/>
  <c r="U206"/>
  <c r="G208"/>
  <c r="M208" s="1"/>
  <c r="I208"/>
  <c r="I207" s="1"/>
  <c r="K208"/>
  <c r="K207" s="1"/>
  <c r="O208"/>
  <c r="O207" s="1"/>
  <c r="Q208"/>
  <c r="Q207" s="1"/>
  <c r="U208"/>
  <c r="U207" s="1"/>
  <c r="G210"/>
  <c r="I210"/>
  <c r="K210"/>
  <c r="M210"/>
  <c r="O210"/>
  <c r="Q210"/>
  <c r="U210"/>
  <c r="G212"/>
  <c r="I212"/>
  <c r="K212"/>
  <c r="M212"/>
  <c r="O212"/>
  <c r="Q212"/>
  <c r="U212"/>
  <c r="G213"/>
  <c r="I213"/>
  <c r="K213"/>
  <c r="M213"/>
  <c r="O213"/>
  <c r="Q213"/>
  <c r="U213"/>
  <c r="G215"/>
  <c r="M215" s="1"/>
  <c r="I215"/>
  <c r="K215"/>
  <c r="O215"/>
  <c r="Q215"/>
  <c r="U215"/>
  <c r="G217"/>
  <c r="I217"/>
  <c r="K217"/>
  <c r="M217"/>
  <c r="O217"/>
  <c r="Q217"/>
  <c r="U217"/>
  <c r="G219"/>
  <c r="I219"/>
  <c r="K219"/>
  <c r="M219"/>
  <c r="O219"/>
  <c r="Q219"/>
  <c r="U219"/>
  <c r="G221"/>
  <c r="I221"/>
  <c r="K221"/>
  <c r="M221"/>
  <c r="O221"/>
  <c r="Q221"/>
  <c r="U221"/>
  <c r="G222"/>
  <c r="M222" s="1"/>
  <c r="I222"/>
  <c r="K222"/>
  <c r="O222"/>
  <c r="Q222"/>
  <c r="U222"/>
  <c r="G223"/>
  <c r="I223"/>
  <c r="K223"/>
  <c r="M223"/>
  <c r="O223"/>
  <c r="Q223"/>
  <c r="U223"/>
  <c r="G224"/>
  <c r="I224"/>
  <c r="K224"/>
  <c r="M224"/>
  <c r="O224"/>
  <c r="Q224"/>
  <c r="U224"/>
  <c r="G226"/>
  <c r="I226"/>
  <c r="K226"/>
  <c r="M226"/>
  <c r="O226"/>
  <c r="Q226"/>
  <c r="U226"/>
  <c r="G228"/>
  <c r="M228" s="1"/>
  <c r="I228"/>
  <c r="K228"/>
  <c r="O228"/>
  <c r="Q228"/>
  <c r="U228"/>
  <c r="G230"/>
  <c r="I230"/>
  <c r="K230"/>
  <c r="M230"/>
  <c r="O230"/>
  <c r="Q230"/>
  <c r="U230"/>
  <c r="G232"/>
  <c r="I232"/>
  <c r="K232"/>
  <c r="M232"/>
  <c r="O232"/>
  <c r="Q232"/>
  <c r="U232"/>
  <c r="G234"/>
  <c r="I234"/>
  <c r="K234"/>
  <c r="M234"/>
  <c r="O234"/>
  <c r="Q234"/>
  <c r="U234"/>
  <c r="G236"/>
  <c r="M236" s="1"/>
  <c r="I236"/>
  <c r="K236"/>
  <c r="O236"/>
  <c r="Q236"/>
  <c r="U236"/>
  <c r="G238"/>
  <c r="I238"/>
  <c r="K238"/>
  <c r="M238"/>
  <c r="O238"/>
  <c r="Q238"/>
  <c r="U238"/>
  <c r="G240"/>
  <c r="I240"/>
  <c r="K240"/>
  <c r="M240"/>
  <c r="O240"/>
  <c r="Q240"/>
  <c r="U240"/>
  <c r="G242"/>
  <c r="I242"/>
  <c r="K242"/>
  <c r="M242"/>
  <c r="O242"/>
  <c r="Q242"/>
  <c r="U242"/>
  <c r="G244"/>
  <c r="M244" s="1"/>
  <c r="I244"/>
  <c r="K244"/>
  <c r="O244"/>
  <c r="Q244"/>
  <c r="U244"/>
  <c r="G246"/>
  <c r="I246"/>
  <c r="K246"/>
  <c r="M246"/>
  <c r="O246"/>
  <c r="Q246"/>
  <c r="U246"/>
  <c r="G248"/>
  <c r="I248"/>
  <c r="K248"/>
  <c r="M248"/>
  <c r="O248"/>
  <c r="Q248"/>
  <c r="U248"/>
  <c r="G250"/>
  <c r="I250"/>
  <c r="K250"/>
  <c r="M250"/>
  <c r="O250"/>
  <c r="Q250"/>
  <c r="U250"/>
  <c r="G252"/>
  <c r="M252" s="1"/>
  <c r="I252"/>
  <c r="K252"/>
  <c r="O252"/>
  <c r="Q252"/>
  <c r="U252"/>
  <c r="G254"/>
  <c r="I254"/>
  <c r="K254"/>
  <c r="M254"/>
  <c r="O254"/>
  <c r="Q254"/>
  <c r="U254"/>
  <c r="G255"/>
  <c r="I255"/>
  <c r="K255"/>
  <c r="M255"/>
  <c r="O255"/>
  <c r="Q255"/>
  <c r="U255"/>
  <c r="G257"/>
  <c r="M257" s="1"/>
  <c r="I257"/>
  <c r="I256" s="1"/>
  <c r="K257"/>
  <c r="K256" s="1"/>
  <c r="O257"/>
  <c r="O256" s="1"/>
  <c r="Q257"/>
  <c r="Q256" s="1"/>
  <c r="U257"/>
  <c r="U256" s="1"/>
  <c r="G258"/>
  <c r="I258"/>
  <c r="K258"/>
  <c r="M258"/>
  <c r="O258"/>
  <c r="Q258"/>
  <c r="U258"/>
  <c r="G259"/>
  <c r="I259"/>
  <c r="K259"/>
  <c r="M259"/>
  <c r="O259"/>
  <c r="Q259"/>
  <c r="U259"/>
  <c r="G260"/>
  <c r="I260"/>
  <c r="K260"/>
  <c r="M260"/>
  <c r="O260"/>
  <c r="Q260"/>
  <c r="U260"/>
  <c r="G261"/>
  <c r="M261" s="1"/>
  <c r="I261"/>
  <c r="K261"/>
  <c r="O261"/>
  <c r="Q261"/>
  <c r="U261"/>
  <c r="G262"/>
  <c r="I262"/>
  <c r="K262"/>
  <c r="M262"/>
  <c r="O262"/>
  <c r="Q262"/>
  <c r="U262"/>
  <c r="G263"/>
  <c r="I263"/>
  <c r="K263"/>
  <c r="M263"/>
  <c r="O263"/>
  <c r="Q263"/>
  <c r="U263"/>
  <c r="G264"/>
  <c r="I264"/>
  <c r="K264"/>
  <c r="M264"/>
  <c r="O264"/>
  <c r="Q264"/>
  <c r="U264"/>
  <c r="G265"/>
  <c r="M265" s="1"/>
  <c r="I265"/>
  <c r="K265"/>
  <c r="O265"/>
  <c r="Q265"/>
  <c r="U265"/>
  <c r="G266"/>
  <c r="I266"/>
  <c r="K266"/>
  <c r="M266"/>
  <c r="O266"/>
  <c r="Q266"/>
  <c r="U266"/>
  <c r="G267"/>
  <c r="I267"/>
  <c r="K267"/>
  <c r="M267"/>
  <c r="O267"/>
  <c r="Q267"/>
  <c r="U267"/>
  <c r="G268"/>
  <c r="I268"/>
  <c r="K268"/>
  <c r="M268"/>
  <c r="O268"/>
  <c r="Q268"/>
  <c r="U268"/>
  <c r="G269"/>
  <c r="M269" s="1"/>
  <c r="I269"/>
  <c r="K269"/>
  <c r="O269"/>
  <c r="Q269"/>
  <c r="U269"/>
  <c r="G270"/>
  <c r="I270"/>
  <c r="K270"/>
  <c r="M270"/>
  <c r="O270"/>
  <c r="Q270"/>
  <c r="U270"/>
  <c r="G271"/>
  <c r="I271"/>
  <c r="K271"/>
  <c r="M271"/>
  <c r="O271"/>
  <c r="Q271"/>
  <c r="U271"/>
  <c r="G272"/>
  <c r="I272"/>
  <c r="K272"/>
  <c r="M272"/>
  <c r="O272"/>
  <c r="Q272"/>
  <c r="U272"/>
  <c r="G273"/>
  <c r="M273" s="1"/>
  <c r="I273"/>
  <c r="K273"/>
  <c r="O273"/>
  <c r="Q273"/>
  <c r="U273"/>
  <c r="G274"/>
  <c r="I274"/>
  <c r="K274"/>
  <c r="M274"/>
  <c r="O274"/>
  <c r="Q274"/>
  <c r="U274"/>
  <c r="G275"/>
  <c r="I275"/>
  <c r="K275"/>
  <c r="M275"/>
  <c r="O275"/>
  <c r="Q275"/>
  <c r="U275"/>
  <c r="G276"/>
  <c r="I276"/>
  <c r="K276"/>
  <c r="M276"/>
  <c r="O276"/>
  <c r="Q276"/>
  <c r="U276"/>
  <c r="G277"/>
  <c r="M277" s="1"/>
  <c r="I277"/>
  <c r="K277"/>
  <c r="O277"/>
  <c r="Q277"/>
  <c r="U277"/>
  <c r="G278"/>
  <c r="I278"/>
  <c r="K278"/>
  <c r="M278"/>
  <c r="O278"/>
  <c r="Q278"/>
  <c r="U278"/>
  <c r="G280"/>
  <c r="G279" s="1"/>
  <c r="I280"/>
  <c r="I279" s="1"/>
  <c r="K280"/>
  <c r="M280"/>
  <c r="O280"/>
  <c r="O279" s="1"/>
  <c r="Q280"/>
  <c r="Q279" s="1"/>
  <c r="U280"/>
  <c r="G282"/>
  <c r="M282" s="1"/>
  <c r="I282"/>
  <c r="K282"/>
  <c r="O282"/>
  <c r="Q282"/>
  <c r="U282"/>
  <c r="G283"/>
  <c r="I283"/>
  <c r="K283"/>
  <c r="M283"/>
  <c r="O283"/>
  <c r="Q283"/>
  <c r="U283"/>
  <c r="G285"/>
  <c r="I285"/>
  <c r="K285"/>
  <c r="K279" s="1"/>
  <c r="M285"/>
  <c r="O285"/>
  <c r="Q285"/>
  <c r="U285"/>
  <c r="U279" s="1"/>
  <c r="G287"/>
  <c r="M287" s="1"/>
  <c r="M286" s="1"/>
  <c r="I287"/>
  <c r="I286" s="1"/>
  <c r="K287"/>
  <c r="K286" s="1"/>
  <c r="O287"/>
  <c r="O286" s="1"/>
  <c r="Q287"/>
  <c r="Q286" s="1"/>
  <c r="U287"/>
  <c r="U286" s="1"/>
  <c r="I289"/>
  <c r="Q289"/>
  <c r="G290"/>
  <c r="G289" s="1"/>
  <c r="I290"/>
  <c r="K290"/>
  <c r="K289" s="1"/>
  <c r="M290"/>
  <c r="M289" s="1"/>
  <c r="O290"/>
  <c r="O289" s="1"/>
  <c r="Q290"/>
  <c r="U290"/>
  <c r="U289" s="1"/>
  <c r="G292"/>
  <c r="M292" s="1"/>
  <c r="I292"/>
  <c r="I291" s="1"/>
  <c r="K292"/>
  <c r="K291" s="1"/>
  <c r="O292"/>
  <c r="O291" s="1"/>
  <c r="Q292"/>
  <c r="Q291" s="1"/>
  <c r="U292"/>
  <c r="U291" s="1"/>
  <c r="G293"/>
  <c r="I293"/>
  <c r="K293"/>
  <c r="M293"/>
  <c r="O293"/>
  <c r="Q293"/>
  <c r="U293"/>
  <c r="G294"/>
  <c r="I294"/>
  <c r="K294"/>
  <c r="M294"/>
  <c r="O294"/>
  <c r="Q294"/>
  <c r="U294"/>
  <c r="G295"/>
  <c r="I295"/>
  <c r="K295"/>
  <c r="M295"/>
  <c r="O295"/>
  <c r="Q295"/>
  <c r="U295"/>
  <c r="G296"/>
  <c r="M296" s="1"/>
  <c r="I296"/>
  <c r="K296"/>
  <c r="O296"/>
  <c r="Q296"/>
  <c r="U296"/>
  <c r="G297"/>
  <c r="I297"/>
  <c r="K297"/>
  <c r="M297"/>
  <c r="O297"/>
  <c r="Q297"/>
  <c r="U297"/>
  <c r="G298"/>
  <c r="I298"/>
  <c r="K298"/>
  <c r="M298"/>
  <c r="O298"/>
  <c r="Q298"/>
  <c r="U298"/>
  <c r="I20" i="1"/>
  <c r="I19"/>
  <c r="I18"/>
  <c r="G27"/>
  <c r="F40"/>
  <c r="G23" s="1"/>
  <c r="G40"/>
  <c r="G25" s="1"/>
  <c r="G26" s="1"/>
  <c r="H40"/>
  <c r="I40"/>
  <c r="J39" s="1"/>
  <c r="J40"/>
  <c r="J28"/>
  <c r="J26"/>
  <c r="G38"/>
  <c r="F38"/>
  <c r="H32"/>
  <c r="J23"/>
  <c r="J24"/>
  <c r="J25"/>
  <c r="J27"/>
  <c r="E24"/>
  <c r="E26"/>
  <c r="G28" l="1"/>
  <c r="I67"/>
  <c r="I16"/>
  <c r="I21" s="1"/>
  <c r="H39"/>
  <c r="I39" s="1"/>
  <c r="G24"/>
  <c r="G29" s="1"/>
  <c r="M32" i="12"/>
  <c r="M67"/>
  <c r="M291"/>
  <c r="M207"/>
  <c r="M162"/>
  <c r="M124"/>
  <c r="M256"/>
  <c r="M77"/>
  <c r="M8"/>
  <c r="M279"/>
  <c r="M201"/>
  <c r="M190"/>
  <c r="M147"/>
  <c r="M73"/>
  <c r="M60"/>
  <c r="M40"/>
  <c r="G32"/>
  <c r="G8"/>
  <c r="G286"/>
  <c r="G207"/>
  <c r="G291"/>
  <c r="G256"/>
  <c r="G187"/>
  <c r="G162"/>
  <c r="G124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<sst xmlns="http://schemas.openxmlformats.org/spreadsheetml/2006/main" count="1153" uniqueCount="554">
  <si>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</si>
  <si>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</si>
  <si>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</si>
  <si>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</si>
  <si>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</si>
  <si>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</si>
  <si>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</si>
  <si>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</si>
  <si>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</si>
  <si>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</si>
  <si>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</si>
  <si>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</si>
  <si>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</si>
  <si>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</si>
  <si>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</si>
  <si>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</si>
  <si>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</si>
  <si>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</si>
  <si>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</si>
  <si>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</si>
  <si>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</si>
  <si>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</si>
  <si>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</si>
  <si>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</si>
  <si>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</si>
  <si>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</si>
  <si>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</si>
  <si>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</si>
  <si>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</si>
  <si>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</si>
  <si>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</si>
  <si>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</si>
  <si>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</si>
  <si>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</si>
  <si>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</si>
  <si>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</si>
  <si>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</si>
  <si>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</si>
  <si>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</si>
  <si>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</si>
  <si>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</si>
  <si>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</si>
  <si>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</si>
  <si>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Český Brod</t>
  </si>
  <si>
    <t>Rozpočet:</t>
  </si>
  <si>
    <t>Misto</t>
  </si>
  <si>
    <t xml:space="preserve"> </t>
  </si>
  <si>
    <t>Oprava fasády MÚ Český Brod</t>
  </si>
  <si>
    <t>Město Český Brod</t>
  </si>
  <si>
    <t>Husovo náměstí 70</t>
  </si>
  <si>
    <t>282 01</t>
  </si>
  <si>
    <t>00235334</t>
  </si>
  <si>
    <t>CZ00235334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</si>
  <si>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</si>
  <si>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</si>
  <si>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</si>
  <si>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</si>
  <si>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</si>
  <si>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</si>
  <si>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</si>
  <si>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</si>
  <si>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</si>
  <si>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</si>
  <si>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</si>
  <si>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</si>
  <si>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</si>
  <si>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</si>
  <si>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</si>
  <si>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</si>
  <si>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</si>
  <si>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</si>
  <si>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</si>
  <si>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8</t>
  </si>
  <si>
    <t>Trubní vedení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</si>
  <si>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</si>
  <si>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</si>
  <si>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</si>
  <si>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</si>
  <si>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</si>
  <si>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</si>
  <si>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</si>
  <si>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</si>
  <si>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</si>
  <si>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</si>
  <si>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</si>
  <si>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</si>
  <si>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</si>
  <si>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</si>
  <si>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</si>
  <si>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</si>
  <si>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</si>
  <si>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</si>
  <si>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</si>
  <si>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</si>
  <si>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</si>
  <si>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</si>
  <si>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</si>
  <si>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</si>
  <si>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</si>
  <si>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</si>
  <si>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</si>
  <si>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</si>
  <si>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</si>
  <si>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</si>
  <si>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</si>
  <si>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</si>
  <si>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</si>
  <si>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</si>
  <si>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</si>
  <si>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</si>
  <si>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</si>
  <si>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</si>
  <si>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</si>
  <si>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</si>
  <si>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</si>
  <si>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</si>
  <si>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</si>
  <si>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</si>
  <si>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</si>
  <si>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</si>
  <si>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</si>
  <si>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</si>
  <si>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</si>
  <si>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</si>
  <si>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</si>
  <si>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</si>
  <si>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</si>
  <si>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</si>
  <si>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</si>
  <si>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46,65+17,6+18</t>
  </si>
  <si>
    <t>VV</t>
  </si>
  <si>
    <t>113204111R00</t>
  </si>
  <si>
    <t>Vytrhání obrubníků zahradních</t>
  </si>
  <si>
    <t>m</t>
  </si>
  <si>
    <t>11,6+4,95+0,95+2+3,05+1,05+1,55+1,45</t>
  </si>
  <si>
    <t>113107420R00</t>
  </si>
  <si>
    <t>Odstranění podkladu nad 50 m2,kam.těžené tl.20 cm</t>
  </si>
  <si>
    <t>73,55+18</t>
  </si>
  <si>
    <t>139601102R00</t>
  </si>
  <si>
    <t>Ruční výkop jam, rýh a šachet v hornině tř. 3</t>
  </si>
  <si>
    <t>m3</t>
  </si>
  <si>
    <t>19*(1,0+1,4)/2</t>
  </si>
  <si>
    <t>11,15*(0,8+1,0)/2</t>
  </si>
  <si>
    <t>21,95*(0,8+1,05)/2</t>
  </si>
  <si>
    <t>11,37*1,4</t>
  </si>
  <si>
    <t>120001101R00</t>
  </si>
  <si>
    <t>Příplatek za ztížení vykopávky v blízkosti vedení</t>
  </si>
  <si>
    <t>25,65+10,59+11,37*1,4</t>
  </si>
  <si>
    <t>132201401R00</t>
  </si>
  <si>
    <t>Hloubený výkop pod základy v hor.3</t>
  </si>
  <si>
    <t>(1,18+1,85)*0,85</t>
  </si>
  <si>
    <t>175101101RT2</t>
  </si>
  <si>
    <t>Obsyp potrubí bez prohození sypaniny, s dodáním štěrkopísku frakce 0 - 22 mm</t>
  </si>
  <si>
    <t>51,65*0,25+11,37*0,4</t>
  </si>
  <si>
    <t>175101201R00</t>
  </si>
  <si>
    <t>Obsyp objektu bez prohození sypaniny, se zhutněním</t>
  </si>
  <si>
    <t>56,55-12,92-5,165+11,37*1</t>
  </si>
  <si>
    <t>167101201R00</t>
  </si>
  <si>
    <t>Nakládání výkopku z hor.1 ÷ 4 - ručně</t>
  </si>
  <si>
    <t>56,55+2,5755-38,465+11,37*0,4</t>
  </si>
  <si>
    <t>162601101R00</t>
  </si>
  <si>
    <t>Vodorovné přemístění výkopku z hor.1-4 do 4000 m</t>
  </si>
  <si>
    <t>199000002R00</t>
  </si>
  <si>
    <t>Poplatek za skládku horniny 1- 4</t>
  </si>
  <si>
    <t>216904112R00</t>
  </si>
  <si>
    <t>Očištění tlakovou vodou zdiva stěn a rubu kleneb</t>
  </si>
  <si>
    <t>20,25*(1,8+1,3)/2+31,6*(1,2+1,1)/2</t>
  </si>
  <si>
    <t>18,55*(1,3+1)/2</t>
  </si>
  <si>
    <t>279311115R00</t>
  </si>
  <si>
    <t>Postupné podbetonování základů  C 20/25</t>
  </si>
  <si>
    <t>274361821R00</t>
  </si>
  <si>
    <t>Výztuž základ. pasů z betonářské oceli 10505 (R)</t>
  </si>
  <si>
    <t>t</t>
  </si>
  <si>
    <t>274351215R00</t>
  </si>
  <si>
    <t>Bednění stěn základových pasů - zřízení</t>
  </si>
  <si>
    <t>274351292R00</t>
  </si>
  <si>
    <t>Odstranění bednění stěn základových pasů</t>
  </si>
  <si>
    <t>380942113RT1</t>
  </si>
  <si>
    <t>Výztuž helikální 1 x D 8 mm, vrt, cihel. zdivo, VAH 1 x D 8 mm, P v tahu 880 MPa, vrt, cih.zdivo</t>
  </si>
  <si>
    <t>380932227R00</t>
  </si>
  <si>
    <t>Vlepení výztuže D 20, beton, malta HIT - HY 150</t>
  </si>
  <si>
    <t>380000000RVP</t>
  </si>
  <si>
    <t>VYROVNÁNÍ SLOUPU VSTUPNÍHO PORTÁLU, vč. montážního podepření a opětovného zakotvení</t>
  </si>
  <si>
    <t>kpl</t>
  </si>
  <si>
    <t>346244371R00</t>
  </si>
  <si>
    <t>Zazdívka rýh, potrubí, kapes cihlami tl. 14 cm</t>
  </si>
  <si>
    <t>12,6*0,2</t>
  </si>
  <si>
    <t>319201311R00</t>
  </si>
  <si>
    <t>Vyrovnání povrchu zdiva maltou tl.do 3 cm, pod ukončovací soklovou lištu</t>
  </si>
  <si>
    <t>70,4*0,4</t>
  </si>
  <si>
    <t>317121251RT2</t>
  </si>
  <si>
    <t>Montáž ŽB překladů do 180 cm dodatečně do rýh, včetně dodávky RZP 2/10 149 x 14 x 14 cm</t>
  </si>
  <si>
    <t>kus</t>
  </si>
  <si>
    <t>310238211R00</t>
  </si>
  <si>
    <t>Zazdívka otvorů plochy do 1 m2 cihlami na MVC</t>
  </si>
  <si>
    <t>(2*1,25*0,8)*0,3</t>
  </si>
  <si>
    <t>319202321R00</t>
  </si>
  <si>
    <t>Vyrovnání povrchu zdiva přizděním do tl. 8 cm</t>
  </si>
  <si>
    <t>319201311RUP</t>
  </si>
  <si>
    <t>Vyrovnání parapetů tl.do 3 cm</t>
  </si>
  <si>
    <t>37,7*,3</t>
  </si>
  <si>
    <t>Vyrovnání povrchu říms maltou tl.do 3 cm, pod klempířské prvky</t>
  </si>
  <si>
    <t>194,77-427,7*0,1</t>
  </si>
  <si>
    <t>319202331RUP</t>
  </si>
  <si>
    <t>Vyrovnání povrchu zdiva přizděním do tl. 15 cm, úprava špalet pro osazení kaśtlových oken</t>
  </si>
  <si>
    <t>238*0,2</t>
  </si>
  <si>
    <t>457311114R00</t>
  </si>
  <si>
    <t>Vyrovnávací beton výplňový nebo spádový C 8/10</t>
  </si>
  <si>
    <t>51,65*0,1</t>
  </si>
  <si>
    <t>451971111RUP</t>
  </si>
  <si>
    <t>Položení vrstvy z geotextil., obelení dren.zóny</t>
  </si>
  <si>
    <t>74*2,5</t>
  </si>
  <si>
    <t>457311117R00</t>
  </si>
  <si>
    <t>Vyrovnávací beton výplňový nebo spádový C 20/25, balkon</t>
  </si>
  <si>
    <t>0,72*2,98*0,125</t>
  </si>
  <si>
    <t>564861111R00</t>
  </si>
  <si>
    <t>Podklad ze štěrkodrti po zhutnění tloušťky 20 cm</t>
  </si>
  <si>
    <t>596215020R00</t>
  </si>
  <si>
    <t>Kladení zámkové dlažby tl. 6 cm do drtě tl. 3 cm</t>
  </si>
  <si>
    <t>592453092R</t>
  </si>
  <si>
    <t>Dlažba betonová přírodní  I 20x10x6, dolnění</t>
  </si>
  <si>
    <t>POL3_0</t>
  </si>
  <si>
    <t>612409991R00</t>
  </si>
  <si>
    <t>Začištění omítek kolem oken,dveří apod., vyspravení vnitřních špalet</t>
  </si>
  <si>
    <t>274,1</t>
  </si>
  <si>
    <t>612401391RT2</t>
  </si>
  <si>
    <t>Omítka malých ploch vnitřních stěn do 1 m2, vápennou štukovou omítkou</t>
  </si>
  <si>
    <t>620991121R00</t>
  </si>
  <si>
    <t>Zakrývání výplní vnějších otvorů z lešení</t>
  </si>
  <si>
    <t>113,78-5,36</t>
  </si>
  <si>
    <t>620990000RVP</t>
  </si>
  <si>
    <t>Zakrytí zpevněných ploch před znečištěním</t>
  </si>
  <si>
    <t>622904117R00</t>
  </si>
  <si>
    <t>Očištění fasád tlakovou vodou složitost 1 - 7</t>
  </si>
  <si>
    <t>47,88+61,15+79,007+27,91+68,88+22,86+88,31+459,7255+113,13+79,9</t>
  </si>
  <si>
    <t>627451641R00</t>
  </si>
  <si>
    <t>Oprava spárování cihelného zdiva stěn, pl. do 40 %</t>
  </si>
  <si>
    <t>622422611R00</t>
  </si>
  <si>
    <t>Oprava vnějších omítek vápen. hrubých, do 60 %, zadní část atik</t>
  </si>
  <si>
    <t>622421143R00</t>
  </si>
  <si>
    <t>Omítka vnější stěn, MVC, štuková, složitost 1-2</t>
  </si>
  <si>
    <t>8,06*2,87+12,06+3,87*8,06+1,35*9,35</t>
  </si>
  <si>
    <t>622421147R00</t>
  </si>
  <si>
    <t>Omítka vnější stěn, MVC, štuková, složitost 6</t>
  </si>
  <si>
    <t>5,05*7,7-1,77*2-3,72*2</t>
  </si>
  <si>
    <t>622426322R00</t>
  </si>
  <si>
    <t>Oprava vněj. omítek VI,do 30%, štuk na 100% plochy</t>
  </si>
  <si>
    <t>3,87*2,05*2+3,2*1+5,05+1,35*2+31,97+5,05*2</t>
  </si>
  <si>
    <t>622426522R00</t>
  </si>
  <si>
    <t>Oprava vněj. omítek VI,do 50%, štuk na 100% plochy</t>
  </si>
  <si>
    <t>5,05*5,1-2,9</t>
  </si>
  <si>
    <t>622426722R00</t>
  </si>
  <si>
    <t>Oprava vněj. omítek VI,do 80%, štuk na 100% plochy</t>
  </si>
  <si>
    <t>11,6*6,25-2,9+3,2*6,8-3,05</t>
  </si>
  <si>
    <t>622427322R00</t>
  </si>
  <si>
    <t>Oprava vněj. omítek VIIdo 30%, štuk na 100% plochy</t>
  </si>
  <si>
    <t>8,35*20,52-24,95-3,05*5-3,95+54,65</t>
  </si>
  <si>
    <t>17,93*6,15+6,51*6,1+46,1-3,95-3,97-2,8*4</t>
  </si>
  <si>
    <t>6,74*3,2+4,35*5,05-2,9*2+4,35*11,6+5,05*3,15-3,18</t>
  </si>
  <si>
    <t>622427522R00</t>
  </si>
  <si>
    <t>Oprava vněj. omítek VIIdo 50%, štuk na 100% plochy</t>
  </si>
  <si>
    <t>20,52*3,725-2,78*4-3,97-5,78+3,725*0,85*4+4,25*0,85</t>
  </si>
  <si>
    <t>11,42*6,05-22,95-3,05*4</t>
  </si>
  <si>
    <t>3,2*3,2-2,9</t>
  </si>
  <si>
    <t>622434113R00</t>
  </si>
  <si>
    <t>Omítkový sanační systém, 3vrst.</t>
  </si>
  <si>
    <t>20,52*1-0,68*4-1,55</t>
  </si>
  <si>
    <t>17,93*,85</t>
  </si>
  <si>
    <t>5,05*1,4+11,6*1,55+1,35*1,55+15,75*1,35</t>
  </si>
  <si>
    <t>622460000RVP</t>
  </si>
  <si>
    <t>Příplatek za opracování odlitku, "erb"</t>
  </si>
  <si>
    <t>Příplatek za opracování odlitku, "hlavice sloupu"</t>
  </si>
  <si>
    <t>Příplatek za opracování odlitku, "girlanda"</t>
  </si>
  <si>
    <t>Příplatek za opracování odlitku, "volutová konzola"</t>
  </si>
  <si>
    <t>Příplatek za opracování odlitku, "balustráda"</t>
  </si>
  <si>
    <t>Příplatek za opracování odlitku, "konzolová římsa+vejcovec"</t>
  </si>
  <si>
    <t>20,52+17,93</t>
  </si>
  <si>
    <t>Restaurování soch ve fasádě, cca 1,2m vysoká postava</t>
  </si>
  <si>
    <t>Restaurování městského znaku, cca 1m2, štuk</t>
  </si>
  <si>
    <t>622471317RS8</t>
  </si>
  <si>
    <t>Nátěr nebo nástřik stěn vnějších, složitost 1 - 2, vápenná modif.,vč.pen., 2 odstíny, bar. skupina II</t>
  </si>
  <si>
    <t>79,01+61,15</t>
  </si>
  <si>
    <t>622471320RS8</t>
  </si>
  <si>
    <t>Nátěr nebo nástřik stěn vnějších, složitost 6, vápenná modif.,vč.pen., 2 odstíny, bar. skupina II</t>
  </si>
  <si>
    <t>79,9+88,31+22,855+68,887+27,91</t>
  </si>
  <si>
    <t>622471321RS8</t>
  </si>
  <si>
    <t>Nátěr nebo nástřik stěn vnějších, složitost 7, vápenná modif.,vč.pen., 2 odstíny, bar. skupina II</t>
  </si>
  <si>
    <t>113,13+459,7255</t>
  </si>
  <si>
    <t>622491142R00</t>
  </si>
  <si>
    <t>Nátěr fasády hydrofobní 2 x, lícového zdiva</t>
  </si>
  <si>
    <t>47,88</t>
  </si>
  <si>
    <t>871218113R00</t>
  </si>
  <si>
    <t>Kladení dren. potrubí do rýhy, flex. PVC, do 150mm</t>
  </si>
  <si>
    <t>73,2+7*1,95</t>
  </si>
  <si>
    <t>28611224.AR</t>
  </si>
  <si>
    <t>Trubka PVC drenážní flexibilní d 125 mm</t>
  </si>
  <si>
    <t>86,85*1,05</t>
  </si>
  <si>
    <t>28611313.AR</t>
  </si>
  <si>
    <t>Koleno 90° PVC d 125 mm pro drenážní trubky</t>
  </si>
  <si>
    <t>28611304.AR</t>
  </si>
  <si>
    <t>Odbočka 45° PVC d 125 mm pro drenážní trubky</t>
  </si>
  <si>
    <t>28350153R</t>
  </si>
  <si>
    <t>Mřížka větrací kovová kulatá 125 se síťkou, hnědá</t>
  </si>
  <si>
    <t>894432111R00</t>
  </si>
  <si>
    <t>Osazení plastové šachty revizní prům.315 mm, Wavin</t>
  </si>
  <si>
    <t>28697104R</t>
  </si>
  <si>
    <t>Dno šachtové pro KG 315/150 mm přímý tok T1 PP</t>
  </si>
  <si>
    <t>28697106R</t>
  </si>
  <si>
    <t>Dno šachtové pro KG 315/150 mm levý přítok T4 PP</t>
  </si>
  <si>
    <t>28697101.AR</t>
  </si>
  <si>
    <t>Dno šachtové 315/150 mm pravý a levý přítok T2 PP</t>
  </si>
  <si>
    <t>28697103.AR</t>
  </si>
  <si>
    <t>Roura šachtová korugovaná  bez hrdla 315/1250 mm</t>
  </si>
  <si>
    <t>286971400R</t>
  </si>
  <si>
    <t>Roura šachtová korugovaná  bez hrdla 315/2000 mm</t>
  </si>
  <si>
    <t>28697145R</t>
  </si>
  <si>
    <t>Poklop do šachtové roury 315mm/2,5T litina</t>
  </si>
  <si>
    <t>871313121RT2</t>
  </si>
  <si>
    <t>Montáž trub z plastu, gumový kroužek, DN 125, včetně dodávky trub PVC hrdlových 123x3,0</t>
  </si>
  <si>
    <t>941941052R00</t>
  </si>
  <si>
    <t>Montáž lešení leh.řad.s podlahami,š.1,5 m, H 24 m</t>
  </si>
  <si>
    <t>22,2*15,7+20*15,7+11,6*15,3+(6,5+3,2+1,3+2,8+2,8)*12</t>
  </si>
  <si>
    <t>941941392R00</t>
  </si>
  <si>
    <t>Příplatek za každý měsíc použití lešení k pol.1052</t>
  </si>
  <si>
    <t>941941852R00</t>
  </si>
  <si>
    <t>Demontáž lešení leh.řad.s podlahami,š.1,5 m,H 24 m</t>
  </si>
  <si>
    <t>941955003R00</t>
  </si>
  <si>
    <t>Lešení lehké pomocné, výška podlahy do 2,5 m</t>
  </si>
  <si>
    <t>27*3</t>
  </si>
  <si>
    <t>968062244R00</t>
  </si>
  <si>
    <t>Vybourání dřevěných rámů oken jednoduch. pl. 1 m2</t>
  </si>
  <si>
    <t>0,633*4+0,46*3+0,6*1</t>
  </si>
  <si>
    <t>968062245R00</t>
  </si>
  <si>
    <t>Vybourání dřevěných rámů oken jednoduch. pl. 2 m2</t>
  </si>
  <si>
    <t>1,87</t>
  </si>
  <si>
    <t>968062246R00</t>
  </si>
  <si>
    <t>Vybourání dřevěných rámů oken jednoduch. pl. 4 m2</t>
  </si>
  <si>
    <t>3,185*8+3,185*3+3,315*11</t>
  </si>
  <si>
    <t>968062247R00</t>
  </si>
  <si>
    <t>Vybourání dřevěných rámů oken jednoduch. nad 4 m2</t>
  </si>
  <si>
    <t>4,335*2+4,29+4,675*2</t>
  </si>
  <si>
    <t>968061125R00</t>
  </si>
  <si>
    <t>Vyvěšení dřevěných dveřních křídel pl. do 2 m2</t>
  </si>
  <si>
    <t>968095002R00</t>
  </si>
  <si>
    <t>Bourání parapetů dřevěných š. do 50 cm</t>
  </si>
  <si>
    <t>962081141R00</t>
  </si>
  <si>
    <t>Bourání příček ze skleněných tvárnic tl. 15 cm</t>
  </si>
  <si>
    <t>2*6,725</t>
  </si>
  <si>
    <t>965042221RT1</t>
  </si>
  <si>
    <t>Bourání mazanin betonových tl. nad 10 cm, pl. 2 m2, ručně tl. mazaniny 10 - 15 cm, balkon</t>
  </si>
  <si>
    <t>0,7*2,98*0,15</t>
  </si>
  <si>
    <t>975020000RUP</t>
  </si>
  <si>
    <t>Podchycení zdiva výztuhou do 3 m, vtup. portálu</t>
  </si>
  <si>
    <t>2*1,2</t>
  </si>
  <si>
    <t>974029164R00</t>
  </si>
  <si>
    <t>Vysekání rýh ve zdi kamenné 15 x 15 cm</t>
  </si>
  <si>
    <t>7*1,8</t>
  </si>
  <si>
    <t>973031324R00</t>
  </si>
  <si>
    <t>Vysekání kapes zeď cihel. MVC, pl. 0,1m2, hl. 15cm</t>
  </si>
  <si>
    <t>978015271R00</t>
  </si>
  <si>
    <t>Otlučení omítek vnějších MVC v složit.1-4 do 60 %, zadní část atik</t>
  </si>
  <si>
    <t>978015291R00</t>
  </si>
  <si>
    <t>Otlučení omítek vnějších MVC v složit.1-4 do 100 %</t>
  </si>
  <si>
    <t>79,9+79,01+27,9</t>
  </si>
  <si>
    <t>978015341R00</t>
  </si>
  <si>
    <t>Otlučení omítek vnějších MVC v složit.5-7 do 30 %</t>
  </si>
  <si>
    <t>68,887+459,726</t>
  </si>
  <si>
    <t>978015361R00</t>
  </si>
  <si>
    <t>Otlučení omítek vnějších MVC v složit.5-7 do 50 %</t>
  </si>
  <si>
    <t>22,85+113,13</t>
  </si>
  <si>
    <t>978015381R00</t>
  </si>
  <si>
    <t>Otlučení omítek vnějších MVC v složit.5-7 do 80 %</t>
  </si>
  <si>
    <t>88,31</t>
  </si>
  <si>
    <t>978023411R00</t>
  </si>
  <si>
    <t>Vysekání a úprava spár zdiva cihelného, lícového</t>
  </si>
  <si>
    <t>970031025R00</t>
  </si>
  <si>
    <t>Vrtání jádrové do zdiva cihelného d 25 mm, (příprava kotvení atik)</t>
  </si>
  <si>
    <t>40*0,45</t>
  </si>
  <si>
    <t>970031080R00</t>
  </si>
  <si>
    <t>Vrtání jádrové do zdiva cihelného do D 80 mm, (odtok balkonu)</t>
  </si>
  <si>
    <t>2*0,8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</si>
  <si>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</si>
  <si>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</si>
  <si>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</si>
  <si>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</si>
  <si>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</si>
  <si>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</si>
  <si>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</si>
  <si>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km, (skládka Poříčany 7 km)</t>
  </si>
  <si>
    <t>999281211R00</t>
  </si>
  <si>
    <t>Přesun hmot, opravy vněj. plášťů výšky do 25 m</t>
  </si>
  <si>
    <t>999281296R00</t>
  </si>
  <si>
    <t>Přesun hmot, opravy vněj. plášťů, příplatek do 5km</t>
  </si>
  <si>
    <t>711823121RT2</t>
  </si>
  <si>
    <t xml:space="preserve">Montáž nopové fólie svisle, včetně dodávky nopové fólie </t>
  </si>
  <si>
    <t>71*2</t>
  </si>
  <si>
    <t>711823129RT2</t>
  </si>
  <si>
    <t>Montáž ukončovací lišty k nopové fólii, včetně dodávky plechové lišty - poplast, hnědá</t>
  </si>
  <si>
    <t>711212000R00</t>
  </si>
  <si>
    <t>Penetrace podkladu pod hydroizolační nátěr,vč.dod.</t>
  </si>
  <si>
    <t>3,26</t>
  </si>
  <si>
    <t>711212002RT3</t>
  </si>
  <si>
    <t>Hydroizolační povlak - nátěr nebo stěrka, 2K, pružná hydroizolace tl. 3 mm</t>
  </si>
  <si>
    <t>2,98*0,72+6*0,15+1,4*0,15</t>
  </si>
  <si>
    <t>711212601R00</t>
  </si>
  <si>
    <t>Těsnicí pás do spoje podlaha - stěna</t>
  </si>
  <si>
    <t>2*2,98+0,72*2+0,15*4</t>
  </si>
  <si>
    <t>998711103R00</t>
  </si>
  <si>
    <t>Přesun hmot pro izolace proti vodě, výšky do 60 m</t>
  </si>
  <si>
    <t>721240000RUP</t>
  </si>
  <si>
    <t>Lapač střešních splavenin PP DN 125, vč. betonového lože a napojení dešťových svodů</t>
  </si>
  <si>
    <t>721230000RVP</t>
  </si>
  <si>
    <t>Odtok střešní, vodor. odtok, DN 50, s napojovací manžetou</t>
  </si>
  <si>
    <t>721140802R00</t>
  </si>
  <si>
    <t>Demontáž potrubí litinového DN 100</t>
  </si>
  <si>
    <t>721176224R00</t>
  </si>
  <si>
    <t>Potrubí KG svodné (ležaté) v zemi D 160 x 4,0 mm</t>
  </si>
  <si>
    <t>721110917R00</t>
  </si>
  <si>
    <t>Oprava - propojení dosavadního potrubí DN 150</t>
  </si>
  <si>
    <t>764421850R00</t>
  </si>
  <si>
    <t>Demontáž oplechování říms,rš od 250 do 330 mm</t>
  </si>
  <si>
    <t>40,8+31,7+110,9</t>
  </si>
  <si>
    <t>764421870R00</t>
  </si>
  <si>
    <t>Demontáž oplechování říms,rš od 400 do 600 mm</t>
  </si>
  <si>
    <t>7,9+31</t>
  </si>
  <si>
    <t>Demontáž oplechování říms,rš od 400 do 600 mm, OBLOUKOVÉ</t>
  </si>
  <si>
    <t>764422810R00</t>
  </si>
  <si>
    <t>Demontáž oplechování říms,rš od 600 do 800 mm</t>
  </si>
  <si>
    <t>63,3</t>
  </si>
  <si>
    <t>764422820R00</t>
  </si>
  <si>
    <t>Demontáž oplechování říms,rš od 800 do 1200mm</t>
  </si>
  <si>
    <t>31,3+8,5</t>
  </si>
  <si>
    <t>764410850R00</t>
  </si>
  <si>
    <t>Demontáž oplechování parapetů,rš od 100 do 330 mm</t>
  </si>
  <si>
    <t>5,4</t>
  </si>
  <si>
    <t>764410880R00</t>
  </si>
  <si>
    <t>Demontáž oplechování parapetů,rš od 400 do 600 mm</t>
  </si>
  <si>
    <t>41,2</t>
  </si>
  <si>
    <t>764430840R00</t>
  </si>
  <si>
    <t>Demontáž oplechování zdí,rš od 330 do 500 mm, OBLOUKOVÉ</t>
  </si>
  <si>
    <t>Demontáž oplechování zdí,rš od 330 do 500 mm</t>
  </si>
  <si>
    <t>764430850R00</t>
  </si>
  <si>
    <t>Demontáž oplechování zdí,rš 600 mm</t>
  </si>
  <si>
    <t>764454802R00</t>
  </si>
  <si>
    <t>Demontáž odpadních trub kruhových,D 120 mm</t>
  </si>
  <si>
    <t>5,5+13,2*2+13,7</t>
  </si>
  <si>
    <t>764530240RT2</t>
  </si>
  <si>
    <t>Oplechování zdí z Cu plechu, rš 450 mm, nalepení , OBLOUKOVÉ</t>
  </si>
  <si>
    <t>32,8</t>
  </si>
  <si>
    <t>764530250RT2</t>
  </si>
  <si>
    <t>Oplechování zdí z Cu plechu, rš 600 mm, nalepení</t>
  </si>
  <si>
    <t>6,2</t>
  </si>
  <si>
    <t>764530260RT2</t>
  </si>
  <si>
    <t>Oplechování zdí z Cu plechu, rš 650 mm, nalepení</t>
  </si>
  <si>
    <t>12,5</t>
  </si>
  <si>
    <t>764521240RT2</t>
  </si>
  <si>
    <t>Oplechování říms z Cu plechu, rš 250 mm, nalepení</t>
  </si>
  <si>
    <t>31,7+110,9</t>
  </si>
  <si>
    <t>764521250RT2</t>
  </si>
  <si>
    <t>Oplechování říms z Cu plechu, rš 300 mm, nalepení</t>
  </si>
  <si>
    <t>40,8</t>
  </si>
  <si>
    <t>764521270RT2</t>
  </si>
  <si>
    <t>Oplechování říms z Cu plechu, rš 450 mm, nalepení</t>
  </si>
  <si>
    <t>7,9</t>
  </si>
  <si>
    <t>Oplechování říms z Cu plechu, rš 550 mm, nalepení</t>
  </si>
  <si>
    <t>31</t>
  </si>
  <si>
    <t>Oplechování říms z Cu plechu, rš 550 mm, nalepení, OBLOUKOVÉ</t>
  </si>
  <si>
    <t>4,1</t>
  </si>
  <si>
    <t>764521290RT2</t>
  </si>
  <si>
    <t>Oplechování říms z Cu plechu, rš 650 mm, nalepení</t>
  </si>
  <si>
    <t>764522210R00</t>
  </si>
  <si>
    <t>Oplechování říms z Cu plechu, rš 850 mm, nalepení</t>
  </si>
  <si>
    <t>31,3</t>
  </si>
  <si>
    <t>764522220R00</t>
  </si>
  <si>
    <t>Oplechování říms z Cu plechu, rš 1150 mm, nalepení</t>
  </si>
  <si>
    <t>8,5</t>
  </si>
  <si>
    <t>764510240RT2</t>
  </si>
  <si>
    <t>Oplechování parapetů včetně rohů z Cu, rš 250 mm, lepení</t>
  </si>
  <si>
    <t>764510260RT2</t>
  </si>
  <si>
    <t>Oplechování parapetů včetně rohů z Cu, rš 450 mm, lepení</t>
  </si>
  <si>
    <t>764554203R00</t>
  </si>
  <si>
    <t>Odpadní trouby z Cu plechu, kruhové, D 120 mm</t>
  </si>
  <si>
    <t>45,6</t>
  </si>
  <si>
    <t>764000000RVP</t>
  </si>
  <si>
    <t>Restaurování korohví na vrcholech štítů, řádná pasířská oprava vč. navrácení pohyblivosti</t>
  </si>
  <si>
    <t>ks</t>
  </si>
  <si>
    <t>998764103R00</t>
  </si>
  <si>
    <t>Přesun hmot pro klempířské konstr., výšky do 24 m</t>
  </si>
  <si>
    <t>000000000RVP</t>
  </si>
  <si>
    <t>D+M vtupních dveří - P04, atyp kování, nátěr, samozavirač</t>
  </si>
  <si>
    <t>766629301R00</t>
  </si>
  <si>
    <t>Montáž oken dřevěných plochy do 1,50 m2, vč. montáže parapetu</t>
  </si>
  <si>
    <t>766629302RUP</t>
  </si>
  <si>
    <t>Montáž oken dřevěných plochy do 3,50 m2, vč. montáže parapetu</t>
  </si>
  <si>
    <t>766629303RUP</t>
  </si>
  <si>
    <t>Montáž oken dřevěných plochy do 4,50 m2, kastlových, vč. montáže parapetu</t>
  </si>
  <si>
    <t>766629304RUP</t>
  </si>
  <si>
    <t>Montáž balkónových dveří dřevěných, kastlových</t>
  </si>
  <si>
    <t>641960000R00</t>
  </si>
  <si>
    <t>Těsnění spár otvorových prvků PU pěnou</t>
  </si>
  <si>
    <t>0000000RVP</t>
  </si>
  <si>
    <t>Okno dřevěné P01, EURO profil</t>
  </si>
  <si>
    <t>Okno dřevěné P02, kastlové, vč. vnitřního parapetu</t>
  </si>
  <si>
    <t>Okno dřevěné P03, kastlové, vč. vnitřního parapetu</t>
  </si>
  <si>
    <t>Okno dřevěné P05, kastlové, vč. vnitřního parapetu</t>
  </si>
  <si>
    <t>Okno dřevěné P06, kastlové, vč. vnitřního parapetu</t>
  </si>
  <si>
    <t>Okno dřevěné P07, kastlové, vč. vnitřního parapetu</t>
  </si>
  <si>
    <t>Okno dřevěné P08, kastlové, vč. vnitřního parapetu</t>
  </si>
  <si>
    <t>Okno dřevěné P09, kastlové, vč. vnitřního parapetu</t>
  </si>
  <si>
    <t>Okno dřevěné P10, kastlové, vč. vnitřního parapetu</t>
  </si>
  <si>
    <t>Okno dřevěné P11, jednoduché (falešné okno ve štítě)</t>
  </si>
  <si>
    <t>Okno dřevěné P12, kastlové, vč. vnitřního parapetu</t>
  </si>
  <si>
    <t>Okno dřevěné P13, EURO profil, vč. vnitřního parapetu</t>
  </si>
  <si>
    <t>Okno dřevěné P14, Repas stávající výplně vnitřní rolety</t>
  </si>
  <si>
    <t>766820000RVP</t>
  </si>
  <si>
    <t>Demontáž vývěsek dřevěných, vč. dočasného uskladnění</t>
  </si>
  <si>
    <t>Montáž vývěsek, vč.ochranného nátěru před opětovnou montáží</t>
  </si>
  <si>
    <t>998766103R00</t>
  </si>
  <si>
    <t>Přesun hmot pro truhlářské konstr., výšky do 24 m</t>
  </si>
  <si>
    <t>767995101R00</t>
  </si>
  <si>
    <t>Výroba a montáž kov. atypických konstr. do 5 kg, vč. povrchové úpravy</t>
  </si>
  <si>
    <t>kg</t>
  </si>
  <si>
    <t>40*1,983</t>
  </si>
  <si>
    <t>767990000RVO</t>
  </si>
  <si>
    <t>Dodávka a montáž kov. atypických konstr. do 5 kg, držák vlajky</t>
  </si>
  <si>
    <t>767640000RVP</t>
  </si>
  <si>
    <t>D+M ocelových mříží, demontáž není nutná!!, pískování + nový nátěr 2x kovářská čerň</t>
  </si>
  <si>
    <t>0,677*4+1,875</t>
  </si>
  <si>
    <t>998767103R00</t>
  </si>
  <si>
    <t>Přesun hmot pro zámečnické konstr., výšky do 24 m</t>
  </si>
  <si>
    <t>784125212R00</t>
  </si>
  <si>
    <t>Malba vnitřní, bílá, bez penetrace,2x, malé plochy, špalety oken</t>
  </si>
  <si>
    <t>259*0,6</t>
  </si>
  <si>
    <t>M21000000RVP</t>
  </si>
  <si>
    <t>Dodávka osmotiského systému odvlhčení, vč. průzkumu vlhkosti, instalace a naprogramování</t>
  </si>
  <si>
    <t>004111010R</t>
  </si>
  <si>
    <t>Průzkumné práce - rest. průzkum vč.res.záměru , v souladu s požadavky NPÚ vč. projednání záměru</t>
  </si>
  <si>
    <t>Soubor</t>
  </si>
  <si>
    <t>005121010R</t>
  </si>
  <si>
    <t>Vybudování zařízení staveniště - oplocení</t>
  </si>
  <si>
    <t>005121020R</t>
  </si>
  <si>
    <t xml:space="preserve">Provoz zařízení staveniště </t>
  </si>
  <si>
    <t>005111021R</t>
  </si>
  <si>
    <t>Vytyčení inženýrských sítí</t>
  </si>
  <si>
    <t>005122010R</t>
  </si>
  <si>
    <t xml:space="preserve">Provoz objednatele </t>
  </si>
  <si>
    <t>005211030R</t>
  </si>
  <si>
    <t xml:space="preserve">Dočasná dopravní opatření </t>
  </si>
  <si>
    <t>005261030R</t>
  </si>
  <si>
    <t>Finanční rezerva - 20% opravy povrchu vnějších, změna rozsahu oprav oproti předpokladu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</si>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</sst>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opLeftCell="B22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>
      <c r="A7" s="4"/>
      <c r="B7" s="42"/>
      <c r="C7" s="123" t="s">
        <v>50</v>
      </c>
      <c r="D7" s="105" t="s">
        <v>43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SUMIF(F47:F66,A16,I47:I66)+SUMIF(F47:F66,"PSU",I47:I66)</f>
        <v>0</v>
      </c>
      <c r="J16" s="93"/>
    </row>
    <row r="17" spans="1:10" ht="23.25" customHeight="1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SUMIF(F47:F66,A17,I47:I66)</f>
        <v>0</v>
      </c>
      <c r="J17" s="93"/>
    </row>
    <row r="18" spans="1:10" ht="23.25" customHeight="1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SUMIF(F47:F66,A18,I47:I66)</f>
        <v>0</v>
      </c>
      <c r="J18" s="93"/>
    </row>
    <row r="19" spans="1:10" ht="23.25" customHeight="1">
      <c r="A19" s="193" t="s">
        <v>96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SUMIF(F47:F66,A19,I47:I66)</f>
        <v>0</v>
      </c>
      <c r="J19" s="93"/>
    </row>
    <row r="20" spans="1:10" ht="23.25" customHeight="1">
      <c r="A20" s="193" t="s">
        <v>97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SUMIF(F47:F66,A20,I47:I66)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43528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>
      <c r="A39" s="131">
        <v>0</v>
      </c>
      <c r="B39" s="137" t="s">
        <v>53</v>
      </c>
      <c r="C39" s="138" t="s">
        <v>47</v>
      </c>
      <c r="D39" s="139"/>
      <c r="E39" s="139"/>
      <c r="F39" s="147">
        <f>'Rozpočet Pol'!AC300</f>
        <v>0</v>
      </c>
      <c r="G39" s="148">
        <f>'Rozpočet Pol'!AD300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>
      <c r="B44" s="161" t="s">
        <v>56</v>
      </c>
    </row>
    <row r="46" spans="1:10" ht="25.5" customHeight="1">
      <c r="A46" s="162"/>
      <c r="B46" s="168" t="s">
        <v>16</v>
      </c>
      <c r="C46" s="168" t="s">
        <v>5</v>
      </c>
      <c r="D46" s="169"/>
      <c r="E46" s="169"/>
      <c r="F46" s="172" t="s">
        <v>57</v>
      </c>
      <c r="G46" s="172"/>
      <c r="H46" s="172"/>
      <c r="I46" s="173" t="s">
        <v>28</v>
      </c>
      <c r="J46" s="173"/>
    </row>
    <row r="47" spans="1:10" ht="25.5" customHeight="1">
      <c r="A47" s="163"/>
      <c r="B47" s="174" t="s">
        <v>58</v>
      </c>
      <c r="C47" s="175" t="s">
        <v>59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>
      <c r="A48" s="163"/>
      <c r="B48" s="166" t="s">
        <v>60</v>
      </c>
      <c r="C48" s="165" t="s">
        <v>61</v>
      </c>
      <c r="D48" s="167"/>
      <c r="E48" s="167"/>
      <c r="F48" s="183" t="s">
        <v>23</v>
      </c>
      <c r="G48" s="184"/>
      <c r="H48" s="184"/>
      <c r="I48" s="185">
        <f>'Rozpočet Pol'!G32</f>
        <v>0</v>
      </c>
      <c r="J48" s="185"/>
    </row>
    <row r="49" spans="1:10" ht="25.5" customHeight="1">
      <c r="A49" s="163"/>
      <c r="B49" s="166" t="s">
        <v>62</v>
      </c>
      <c r="C49" s="165" t="s">
        <v>63</v>
      </c>
      <c r="D49" s="167"/>
      <c r="E49" s="167"/>
      <c r="F49" s="183" t="s">
        <v>23</v>
      </c>
      <c r="G49" s="184"/>
      <c r="H49" s="184"/>
      <c r="I49" s="185">
        <f>'Rozpočet Pol'!G40</f>
        <v>0</v>
      </c>
      <c r="J49" s="185"/>
    </row>
    <row r="50" spans="1:10" ht="25.5" customHeight="1">
      <c r="A50" s="163"/>
      <c r="B50" s="166" t="s">
        <v>64</v>
      </c>
      <c r="C50" s="165" t="s">
        <v>65</v>
      </c>
      <c r="D50" s="167"/>
      <c r="E50" s="167"/>
      <c r="F50" s="183" t="s">
        <v>23</v>
      </c>
      <c r="G50" s="184"/>
      <c r="H50" s="184"/>
      <c r="I50" s="185">
        <f>'Rozpočet Pol'!G60</f>
        <v>0</v>
      </c>
      <c r="J50" s="185"/>
    </row>
    <row r="51" spans="1:10" ht="25.5" customHeight="1">
      <c r="A51" s="163"/>
      <c r="B51" s="166" t="s">
        <v>66</v>
      </c>
      <c r="C51" s="165" t="s">
        <v>67</v>
      </c>
      <c r="D51" s="167"/>
      <c r="E51" s="167"/>
      <c r="F51" s="183" t="s">
        <v>23</v>
      </c>
      <c r="G51" s="184"/>
      <c r="H51" s="184"/>
      <c r="I51" s="185">
        <f>'Rozpočet Pol'!G67</f>
        <v>0</v>
      </c>
      <c r="J51" s="185"/>
    </row>
    <row r="52" spans="1:10" ht="25.5" customHeight="1">
      <c r="A52" s="163"/>
      <c r="B52" s="166" t="s">
        <v>68</v>
      </c>
      <c r="C52" s="165" t="s">
        <v>69</v>
      </c>
      <c r="D52" s="167"/>
      <c r="E52" s="167"/>
      <c r="F52" s="183" t="s">
        <v>23</v>
      </c>
      <c r="G52" s="184"/>
      <c r="H52" s="184"/>
      <c r="I52" s="185">
        <f>'Rozpočet Pol'!G73</f>
        <v>0</v>
      </c>
      <c r="J52" s="185"/>
    </row>
    <row r="53" spans="1:10" ht="25.5" customHeight="1">
      <c r="A53" s="163"/>
      <c r="B53" s="166" t="s">
        <v>70</v>
      </c>
      <c r="C53" s="165" t="s">
        <v>71</v>
      </c>
      <c r="D53" s="167"/>
      <c r="E53" s="167"/>
      <c r="F53" s="183" t="s">
        <v>23</v>
      </c>
      <c r="G53" s="184"/>
      <c r="H53" s="184"/>
      <c r="I53" s="185">
        <f>'Rozpočet Pol'!G77</f>
        <v>0</v>
      </c>
      <c r="J53" s="185"/>
    </row>
    <row r="54" spans="1:10" ht="25.5" customHeight="1">
      <c r="A54" s="163"/>
      <c r="B54" s="166" t="s">
        <v>72</v>
      </c>
      <c r="C54" s="165" t="s">
        <v>73</v>
      </c>
      <c r="D54" s="167"/>
      <c r="E54" s="167"/>
      <c r="F54" s="183" t="s">
        <v>23</v>
      </c>
      <c r="G54" s="184"/>
      <c r="H54" s="184"/>
      <c r="I54" s="185">
        <f>'Rozpočet Pol'!G124</f>
        <v>0</v>
      </c>
      <c r="J54" s="185"/>
    </row>
    <row r="55" spans="1:10" ht="25.5" customHeight="1">
      <c r="A55" s="163"/>
      <c r="B55" s="166" t="s">
        <v>74</v>
      </c>
      <c r="C55" s="165" t="s">
        <v>75</v>
      </c>
      <c r="D55" s="167"/>
      <c r="E55" s="167"/>
      <c r="F55" s="183" t="s">
        <v>23</v>
      </c>
      <c r="G55" s="184"/>
      <c r="H55" s="184"/>
      <c r="I55" s="185">
        <f>'Rozpočet Pol'!G140</f>
        <v>0</v>
      </c>
      <c r="J55" s="185"/>
    </row>
    <row r="56" spans="1:10" ht="25.5" customHeight="1">
      <c r="A56" s="163"/>
      <c r="B56" s="166" t="s">
        <v>76</v>
      </c>
      <c r="C56" s="165" t="s">
        <v>77</v>
      </c>
      <c r="D56" s="167"/>
      <c r="E56" s="167"/>
      <c r="F56" s="183" t="s">
        <v>23</v>
      </c>
      <c r="G56" s="184"/>
      <c r="H56" s="184"/>
      <c r="I56" s="185">
        <f>'Rozpočet Pol'!G147</f>
        <v>0</v>
      </c>
      <c r="J56" s="185"/>
    </row>
    <row r="57" spans="1:10" ht="25.5" customHeight="1">
      <c r="A57" s="163"/>
      <c r="B57" s="166" t="s">
        <v>78</v>
      </c>
      <c r="C57" s="165" t="s">
        <v>79</v>
      </c>
      <c r="D57" s="167"/>
      <c r="E57" s="167"/>
      <c r="F57" s="183" t="s">
        <v>23</v>
      </c>
      <c r="G57" s="184"/>
      <c r="H57" s="184"/>
      <c r="I57" s="185">
        <f>'Rozpočet Pol'!G162</f>
        <v>0</v>
      </c>
      <c r="J57" s="185"/>
    </row>
    <row r="58" spans="1:10" ht="25.5" customHeight="1">
      <c r="A58" s="163"/>
      <c r="B58" s="166" t="s">
        <v>80</v>
      </c>
      <c r="C58" s="165" t="s">
        <v>81</v>
      </c>
      <c r="D58" s="167"/>
      <c r="E58" s="167"/>
      <c r="F58" s="183" t="s">
        <v>23</v>
      </c>
      <c r="G58" s="184"/>
      <c r="H58" s="184"/>
      <c r="I58" s="185">
        <f>'Rozpočet Pol'!G187</f>
        <v>0</v>
      </c>
      <c r="J58" s="185"/>
    </row>
    <row r="59" spans="1:10" ht="25.5" customHeight="1">
      <c r="A59" s="163"/>
      <c r="B59" s="166" t="s">
        <v>82</v>
      </c>
      <c r="C59" s="165" t="s">
        <v>83</v>
      </c>
      <c r="D59" s="167"/>
      <c r="E59" s="167"/>
      <c r="F59" s="183" t="s">
        <v>24</v>
      </c>
      <c r="G59" s="184"/>
      <c r="H59" s="184"/>
      <c r="I59" s="185">
        <f>'Rozpočet Pol'!G190</f>
        <v>0</v>
      </c>
      <c r="J59" s="185"/>
    </row>
    <row r="60" spans="1:10" ht="25.5" customHeight="1">
      <c r="A60" s="163"/>
      <c r="B60" s="166" t="s">
        <v>84</v>
      </c>
      <c r="C60" s="165" t="s">
        <v>85</v>
      </c>
      <c r="D60" s="167"/>
      <c r="E60" s="167"/>
      <c r="F60" s="183" t="s">
        <v>24</v>
      </c>
      <c r="G60" s="184"/>
      <c r="H60" s="184"/>
      <c r="I60" s="185">
        <f>'Rozpočet Pol'!G201</f>
        <v>0</v>
      </c>
      <c r="J60" s="185"/>
    </row>
    <row r="61" spans="1:10" ht="25.5" customHeight="1">
      <c r="A61" s="163"/>
      <c r="B61" s="166" t="s">
        <v>86</v>
      </c>
      <c r="C61" s="165" t="s">
        <v>87</v>
      </c>
      <c r="D61" s="167"/>
      <c r="E61" s="167"/>
      <c r="F61" s="183" t="s">
        <v>24</v>
      </c>
      <c r="G61" s="184"/>
      <c r="H61" s="184"/>
      <c r="I61" s="185">
        <f>'Rozpočet Pol'!G207</f>
        <v>0</v>
      </c>
      <c r="J61" s="185"/>
    </row>
    <row r="62" spans="1:10" ht="25.5" customHeight="1">
      <c r="A62" s="163"/>
      <c r="B62" s="166" t="s">
        <v>88</v>
      </c>
      <c r="C62" s="165" t="s">
        <v>89</v>
      </c>
      <c r="D62" s="167"/>
      <c r="E62" s="167"/>
      <c r="F62" s="183" t="s">
        <v>24</v>
      </c>
      <c r="G62" s="184"/>
      <c r="H62" s="184"/>
      <c r="I62" s="185">
        <f>'Rozpočet Pol'!G256</f>
        <v>0</v>
      </c>
      <c r="J62" s="185"/>
    </row>
    <row r="63" spans="1:10" ht="25.5" customHeight="1">
      <c r="A63" s="163"/>
      <c r="B63" s="166" t="s">
        <v>90</v>
      </c>
      <c r="C63" s="165" t="s">
        <v>91</v>
      </c>
      <c r="D63" s="167"/>
      <c r="E63" s="167"/>
      <c r="F63" s="183" t="s">
        <v>24</v>
      </c>
      <c r="G63" s="184"/>
      <c r="H63" s="184"/>
      <c r="I63" s="185">
        <f>'Rozpočet Pol'!G279</f>
        <v>0</v>
      </c>
      <c r="J63" s="185"/>
    </row>
    <row r="64" spans="1:10" ht="25.5" customHeight="1">
      <c r="A64" s="163"/>
      <c r="B64" s="166" t="s">
        <v>92</v>
      </c>
      <c r="C64" s="165" t="s">
        <v>93</v>
      </c>
      <c r="D64" s="167"/>
      <c r="E64" s="167"/>
      <c r="F64" s="183" t="s">
        <v>24</v>
      </c>
      <c r="G64" s="184"/>
      <c r="H64" s="184"/>
      <c r="I64" s="185">
        <f>'Rozpočet Pol'!G286</f>
        <v>0</v>
      </c>
      <c r="J64" s="185"/>
    </row>
    <row r="65" spans="1:10" ht="25.5" customHeight="1">
      <c r="A65" s="163"/>
      <c r="B65" s="166" t="s">
        <v>94</v>
      </c>
      <c r="C65" s="165" t="s">
        <v>95</v>
      </c>
      <c r="D65" s="167"/>
      <c r="E65" s="167"/>
      <c r="F65" s="183" t="s">
        <v>25</v>
      </c>
      <c r="G65" s="184"/>
      <c r="H65" s="184"/>
      <c r="I65" s="185">
        <f>'Rozpočet Pol'!G289</f>
        <v>0</v>
      </c>
      <c r="J65" s="185"/>
    </row>
    <row r="66" spans="1:10" ht="25.5" customHeight="1">
      <c r="A66" s="163"/>
      <c r="B66" s="177" t="s">
        <v>96</v>
      </c>
      <c r="C66" s="178" t="s">
        <v>26</v>
      </c>
      <c r="D66" s="179"/>
      <c r="E66" s="179"/>
      <c r="F66" s="186" t="s">
        <v>96</v>
      </c>
      <c r="G66" s="187"/>
      <c r="H66" s="187"/>
      <c r="I66" s="188">
        <f>'Rozpočet Pol'!G291</f>
        <v>0</v>
      </c>
      <c r="J66" s="188"/>
    </row>
    <row r="67" spans="1:10" ht="25.5" customHeight="1">
      <c r="A67" s="164"/>
      <c r="B67" s="170" t="s">
        <v>1</v>
      </c>
      <c r="C67" s="170"/>
      <c r="D67" s="171"/>
      <c r="E67" s="171"/>
      <c r="F67" s="189"/>
      <c r="G67" s="190"/>
      <c r="H67" s="190"/>
      <c r="I67" s="191">
        <f>SUM(I47:I66)</f>
        <v>0</v>
      </c>
      <c r="J67" s="191"/>
    </row>
    <row r="68" spans="1:10">
      <c r="F68" s="192"/>
      <c r="G68" s="130"/>
      <c r="H68" s="192"/>
      <c r="I68" s="130"/>
      <c r="J68" s="130"/>
    </row>
    <row r="69" spans="1:10">
      <c r="F69" s="192"/>
      <c r="G69" s="130"/>
      <c r="H69" s="192"/>
      <c r="I69" s="130"/>
      <c r="J69" s="130"/>
    </row>
    <row r="70" spans="1:10">
      <c r="F70" s="192"/>
      <c r="G70" s="130"/>
      <c r="H70" s="192"/>
      <c r="I70" s="130"/>
      <c r="J70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I67:J6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1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195" t="s">
        <v>6</v>
      </c>
      <c r="B1" s="195"/>
      <c r="C1" s="195"/>
      <c r="D1" s="195"/>
      <c r="E1" s="195"/>
      <c r="F1" s="195"/>
      <c r="G1" s="195"/>
      <c r="AE1" t="s">
        <v>99</v>
      </c>
    </row>
    <row r="2" spans="1:60" ht="24.95" customHeight="1">
      <c r="A2" s="202" t="s">
        <v>98</v>
      </c>
      <c r="B2" s="196"/>
      <c r="C2" s="197" t="s">
        <v>47</v>
      </c>
      <c r="D2" s="198"/>
      <c r="E2" s="198"/>
      <c r="F2" s="198"/>
      <c r="G2" s="204"/>
      <c r="AE2" t="s">
        <v>100</v>
      </c>
    </row>
    <row r="3" spans="1:60" ht="24.95" customHeight="1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101</v>
      </c>
    </row>
    <row r="4" spans="1:60" ht="24.95" hidden="1" customHeight="1">
      <c r="A4" s="203" t="s">
        <v>8</v>
      </c>
      <c r="B4" s="201"/>
      <c r="C4" s="199"/>
      <c r="D4" s="200"/>
      <c r="E4" s="200"/>
      <c r="F4" s="200"/>
      <c r="G4" s="205"/>
      <c r="AE4" t="s">
        <v>102</v>
      </c>
    </row>
    <row r="5" spans="1:60" hidden="1">
      <c r="A5" s="206" t="s">
        <v>103</v>
      </c>
      <c r="B5" s="207"/>
      <c r="C5" s="208"/>
      <c r="D5" s="209"/>
      <c r="E5" s="209"/>
      <c r="F5" s="209"/>
      <c r="G5" s="210"/>
      <c r="AE5" t="s">
        <v>104</v>
      </c>
    </row>
    <row r="7" spans="1:60" ht="38.25">
      <c r="A7" s="215" t="s">
        <v>105</v>
      </c>
      <c r="B7" s="216" t="s">
        <v>106</v>
      </c>
      <c r="C7" s="216" t="s">
        <v>107</v>
      </c>
      <c r="D7" s="215" t="s">
        <v>108</v>
      </c>
      <c r="E7" s="215" t="s">
        <v>109</v>
      </c>
      <c r="F7" s="211" t="s">
        <v>110</v>
      </c>
      <c r="G7" s="234" t="s">
        <v>28</v>
      </c>
      <c r="H7" s="235" t="s">
        <v>29</v>
      </c>
      <c r="I7" s="235" t="s">
        <v>111</v>
      </c>
      <c r="J7" s="235" t="s">
        <v>30</v>
      </c>
      <c r="K7" s="235" t="s">
        <v>112</v>
      </c>
      <c r="L7" s="235" t="s">
        <v>113</v>
      </c>
      <c r="M7" s="235" t="s">
        <v>114</v>
      </c>
      <c r="N7" s="235" t="s">
        <v>115</v>
      </c>
      <c r="O7" s="235" t="s">
        <v>116</v>
      </c>
      <c r="P7" s="235" t="s">
        <v>117</v>
      </c>
      <c r="Q7" s="235" t="s">
        <v>118</v>
      </c>
      <c r="R7" s="235" t="s">
        <v>119</v>
      </c>
      <c r="S7" s="235" t="s">
        <v>120</v>
      </c>
      <c r="T7" s="235" t="s">
        <v>121</v>
      </c>
      <c r="U7" s="218" t="s">
        <v>122</v>
      </c>
    </row>
    <row r="8" spans="1:60">
      <c r="A8" s="236" t="s">
        <v>123</v>
      </c>
      <c r="B8" s="237" t="s">
        <v>58</v>
      </c>
      <c r="C8" s="238" t="s">
        <v>59</v>
      </c>
      <c r="D8" s="239"/>
      <c r="E8" s="240"/>
      <c r="F8" s="241"/>
      <c r="G8" s="241">
        <f>SUMIF(AE9:AE31,"&lt;&gt;NOR",G9:G31)</f>
        <v>0</v>
      </c>
      <c r="H8" s="241"/>
      <c r="I8" s="241">
        <f>SUM(I9:I31)</f>
        <v>0</v>
      </c>
      <c r="J8" s="241"/>
      <c r="K8" s="241">
        <f>SUM(K9:K31)</f>
        <v>0</v>
      </c>
      <c r="L8" s="241"/>
      <c r="M8" s="241">
        <f>SUM(M9:M31)</f>
        <v>0</v>
      </c>
      <c r="N8" s="217"/>
      <c r="O8" s="217">
        <f>SUM(O9:O31)</f>
        <v>29.682849999999998</v>
      </c>
      <c r="P8" s="217"/>
      <c r="Q8" s="217">
        <f>SUM(Q9:Q31)</f>
        <v>54.957499999999996</v>
      </c>
      <c r="R8" s="217"/>
      <c r="S8" s="217"/>
      <c r="T8" s="236"/>
      <c r="U8" s="217">
        <f>SUM(U9:U31)</f>
        <v>545.88999999999987</v>
      </c>
      <c r="AE8" t="s">
        <v>124</v>
      </c>
    </row>
    <row r="9" spans="1:60" outlineLevel="1">
      <c r="A9" s="213">
        <v>1</v>
      </c>
      <c r="B9" s="219" t="s">
        <v>125</v>
      </c>
      <c r="C9" s="264" t="s">
        <v>126</v>
      </c>
      <c r="D9" s="221" t="s">
        <v>127</v>
      </c>
      <c r="E9" s="228">
        <v>82.25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0</v>
      </c>
      <c r="O9" s="222">
        <f>ROUND(E9*N9,5)</f>
        <v>0</v>
      </c>
      <c r="P9" s="222">
        <v>0.13800000000000001</v>
      </c>
      <c r="Q9" s="222">
        <f>ROUND(E9*P9,5)</f>
        <v>11.3505</v>
      </c>
      <c r="R9" s="222"/>
      <c r="S9" s="222"/>
      <c r="T9" s="223">
        <v>0.16</v>
      </c>
      <c r="U9" s="222">
        <f>ROUND(E9*T9,2)</f>
        <v>13.16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128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3"/>
      <c r="B10" s="219"/>
      <c r="C10" s="265" t="s">
        <v>129</v>
      </c>
      <c r="D10" s="224"/>
      <c r="E10" s="229">
        <v>82.25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130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13">
        <v>2</v>
      </c>
      <c r="B11" s="219" t="s">
        <v>131</v>
      </c>
      <c r="C11" s="264" t="s">
        <v>132</v>
      </c>
      <c r="D11" s="221" t="s">
        <v>133</v>
      </c>
      <c r="E11" s="228">
        <v>26.6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0</v>
      </c>
      <c r="O11" s="222">
        <f>ROUND(E11*N11,5)</f>
        <v>0</v>
      </c>
      <c r="P11" s="222">
        <v>0.125</v>
      </c>
      <c r="Q11" s="222">
        <f>ROUND(E11*P11,5)</f>
        <v>3.3250000000000002</v>
      </c>
      <c r="R11" s="222"/>
      <c r="S11" s="222"/>
      <c r="T11" s="223">
        <v>0.08</v>
      </c>
      <c r="U11" s="222">
        <f>ROUND(E11*T11,2)</f>
        <v>2.13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128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3"/>
      <c r="B12" s="219"/>
      <c r="C12" s="265" t="s">
        <v>134</v>
      </c>
      <c r="D12" s="224"/>
      <c r="E12" s="229">
        <v>26.6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130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3">
        <v>3</v>
      </c>
      <c r="B13" s="219" t="s">
        <v>135</v>
      </c>
      <c r="C13" s="264" t="s">
        <v>136</v>
      </c>
      <c r="D13" s="221" t="s">
        <v>127</v>
      </c>
      <c r="E13" s="228">
        <v>91.55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22">
        <v>0</v>
      </c>
      <c r="O13" s="222">
        <f>ROUND(E13*N13,5)</f>
        <v>0</v>
      </c>
      <c r="P13" s="222">
        <v>0.44</v>
      </c>
      <c r="Q13" s="222">
        <f>ROUND(E13*P13,5)</f>
        <v>40.281999999999996</v>
      </c>
      <c r="R13" s="222"/>
      <c r="S13" s="222"/>
      <c r="T13" s="223">
        <v>4.8000000000000001E-2</v>
      </c>
      <c r="U13" s="222">
        <f>ROUND(E13*T13,2)</f>
        <v>4.3899999999999997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128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3"/>
      <c r="B14" s="219"/>
      <c r="C14" s="265" t="s">
        <v>137</v>
      </c>
      <c r="D14" s="224"/>
      <c r="E14" s="229">
        <v>91.55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130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3">
        <v>4</v>
      </c>
      <c r="B15" s="219" t="s">
        <v>138</v>
      </c>
      <c r="C15" s="264" t="s">
        <v>139</v>
      </c>
      <c r="D15" s="221" t="s">
        <v>140</v>
      </c>
      <c r="E15" s="228">
        <v>69.056749999999994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3.5329999999999999</v>
      </c>
      <c r="U15" s="222">
        <f>ROUND(E15*T15,2)</f>
        <v>243.98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128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13"/>
      <c r="B16" s="219"/>
      <c r="C16" s="265" t="s">
        <v>141</v>
      </c>
      <c r="D16" s="224"/>
      <c r="E16" s="229">
        <v>22.8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130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3"/>
      <c r="B17" s="219"/>
      <c r="C17" s="265" t="s">
        <v>142</v>
      </c>
      <c r="D17" s="224"/>
      <c r="E17" s="229">
        <v>10.035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130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3"/>
      <c r="B18" s="219"/>
      <c r="C18" s="265" t="s">
        <v>143</v>
      </c>
      <c r="D18" s="224"/>
      <c r="E18" s="229">
        <v>20.303750000000001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130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13"/>
      <c r="B19" s="219"/>
      <c r="C19" s="265" t="s">
        <v>144</v>
      </c>
      <c r="D19" s="224"/>
      <c r="E19" s="229">
        <v>15.917999999999999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130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3">
        <v>5</v>
      </c>
      <c r="B20" s="219" t="s">
        <v>145</v>
      </c>
      <c r="C20" s="264" t="s">
        <v>146</v>
      </c>
      <c r="D20" s="221" t="s">
        <v>140</v>
      </c>
      <c r="E20" s="228">
        <v>52.158000000000001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1.548</v>
      </c>
      <c r="U20" s="222">
        <f>ROUND(E20*T20,2)</f>
        <v>80.739999999999995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128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3"/>
      <c r="B21" s="219"/>
      <c r="C21" s="265" t="s">
        <v>147</v>
      </c>
      <c r="D21" s="224"/>
      <c r="E21" s="229">
        <v>52.158000000000001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130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3">
        <v>6</v>
      </c>
      <c r="B22" s="219" t="s">
        <v>148</v>
      </c>
      <c r="C22" s="264" t="s">
        <v>149</v>
      </c>
      <c r="D22" s="221" t="s">
        <v>140</v>
      </c>
      <c r="E22" s="228">
        <v>2.5754999999999999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5.9260000000000002</v>
      </c>
      <c r="U22" s="222">
        <f>ROUND(E22*T22,2)</f>
        <v>15.26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128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3"/>
      <c r="B23" s="219"/>
      <c r="C23" s="265" t="s">
        <v>150</v>
      </c>
      <c r="D23" s="224"/>
      <c r="E23" s="229">
        <v>2.5754999999999999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130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>
      <c r="A24" s="213">
        <v>7</v>
      </c>
      <c r="B24" s="219" t="s">
        <v>151</v>
      </c>
      <c r="C24" s="264" t="s">
        <v>152</v>
      </c>
      <c r="D24" s="221" t="s">
        <v>140</v>
      </c>
      <c r="E24" s="228">
        <v>17.4605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22">
        <v>1.7</v>
      </c>
      <c r="O24" s="222">
        <f>ROUND(E24*N24,5)</f>
        <v>29.682849999999998</v>
      </c>
      <c r="P24" s="222">
        <v>0</v>
      </c>
      <c r="Q24" s="222">
        <f>ROUND(E24*P24,5)</f>
        <v>0</v>
      </c>
      <c r="R24" s="222"/>
      <c r="S24" s="222"/>
      <c r="T24" s="223">
        <v>1.587</v>
      </c>
      <c r="U24" s="222">
        <f>ROUND(E24*T24,2)</f>
        <v>27.71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128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3"/>
      <c r="B25" s="219"/>
      <c r="C25" s="265" t="s">
        <v>153</v>
      </c>
      <c r="D25" s="224"/>
      <c r="E25" s="229">
        <v>17.4605</v>
      </c>
      <c r="F25" s="232"/>
      <c r="G25" s="232"/>
      <c r="H25" s="232"/>
      <c r="I25" s="232"/>
      <c r="J25" s="232"/>
      <c r="K25" s="232"/>
      <c r="L25" s="232"/>
      <c r="M25" s="232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130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>
      <c r="A26" s="213">
        <v>8</v>
      </c>
      <c r="B26" s="219" t="s">
        <v>154</v>
      </c>
      <c r="C26" s="264" t="s">
        <v>155</v>
      </c>
      <c r="D26" s="221" t="s">
        <v>140</v>
      </c>
      <c r="E26" s="228">
        <v>49.835000000000001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2.1949999999999998</v>
      </c>
      <c r="U26" s="222">
        <f>ROUND(E26*T26,2)</f>
        <v>109.39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128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3"/>
      <c r="B27" s="219"/>
      <c r="C27" s="265" t="s">
        <v>156</v>
      </c>
      <c r="D27" s="224"/>
      <c r="E27" s="229">
        <v>49.835000000000001</v>
      </c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130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3">
        <v>9</v>
      </c>
      <c r="B28" s="219" t="s">
        <v>157</v>
      </c>
      <c r="C28" s="264" t="s">
        <v>158</v>
      </c>
      <c r="D28" s="221" t="s">
        <v>140</v>
      </c>
      <c r="E28" s="228">
        <v>25.208500000000001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1.9379999999999999</v>
      </c>
      <c r="U28" s="222">
        <f>ROUND(E28*T28,2)</f>
        <v>48.85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128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3"/>
      <c r="B29" s="219"/>
      <c r="C29" s="265" t="s">
        <v>159</v>
      </c>
      <c r="D29" s="224"/>
      <c r="E29" s="229">
        <v>25.208500000000001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130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3">
        <v>10</v>
      </c>
      <c r="B30" s="219" t="s">
        <v>160</v>
      </c>
      <c r="C30" s="264" t="s">
        <v>161</v>
      </c>
      <c r="D30" s="221" t="s">
        <v>140</v>
      </c>
      <c r="E30" s="228">
        <v>25.208500000000001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1.0999999999999999E-2</v>
      </c>
      <c r="U30" s="222">
        <f>ROUND(E30*T30,2)</f>
        <v>0.28000000000000003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128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3">
        <v>11</v>
      </c>
      <c r="B31" s="219" t="s">
        <v>162</v>
      </c>
      <c r="C31" s="264" t="s">
        <v>163</v>
      </c>
      <c r="D31" s="221" t="s">
        <v>140</v>
      </c>
      <c r="E31" s="228">
        <v>25.208500000000001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0</v>
      </c>
      <c r="U31" s="222">
        <f>ROUND(E31*T31,2)</f>
        <v>0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128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>
      <c r="A32" s="214" t="s">
        <v>123</v>
      </c>
      <c r="B32" s="220" t="s">
        <v>60</v>
      </c>
      <c r="C32" s="266" t="s">
        <v>61</v>
      </c>
      <c r="D32" s="225"/>
      <c r="E32" s="230"/>
      <c r="F32" s="233"/>
      <c r="G32" s="233">
        <f>SUMIF(AE33:AE39,"&lt;&gt;NOR",G33:G39)</f>
        <v>0</v>
      </c>
      <c r="H32" s="233"/>
      <c r="I32" s="233">
        <f>SUM(I33:I39)</f>
        <v>0</v>
      </c>
      <c r="J32" s="233"/>
      <c r="K32" s="233">
        <f>SUM(K33:K39)</f>
        <v>0</v>
      </c>
      <c r="L32" s="233"/>
      <c r="M32" s="233">
        <f>SUM(M33:M39)</f>
        <v>0</v>
      </c>
      <c r="N32" s="226"/>
      <c r="O32" s="226">
        <f>SUM(O33:O39)</f>
        <v>6.8743800000000004</v>
      </c>
      <c r="P32" s="226"/>
      <c r="Q32" s="226">
        <f>SUM(Q33:Q39)</f>
        <v>0</v>
      </c>
      <c r="R32" s="226"/>
      <c r="S32" s="226"/>
      <c r="T32" s="227"/>
      <c r="U32" s="226">
        <f>SUM(U33:U39)</f>
        <v>59.809999999999995</v>
      </c>
      <c r="AE32" t="s">
        <v>124</v>
      </c>
    </row>
    <row r="33" spans="1:60" outlineLevel="1">
      <c r="A33" s="213">
        <v>12</v>
      </c>
      <c r="B33" s="219" t="s">
        <v>164</v>
      </c>
      <c r="C33" s="264" t="s">
        <v>165</v>
      </c>
      <c r="D33" s="221" t="s">
        <v>127</v>
      </c>
      <c r="E33" s="228">
        <v>89.06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22">
        <v>2.0000000000000002E-5</v>
      </c>
      <c r="O33" s="222">
        <f>ROUND(E33*N33,5)</f>
        <v>1.7799999999999999E-3</v>
      </c>
      <c r="P33" s="222">
        <v>0</v>
      </c>
      <c r="Q33" s="222">
        <f>ROUND(E33*P33,5)</f>
        <v>0</v>
      </c>
      <c r="R33" s="222"/>
      <c r="S33" s="222"/>
      <c r="T33" s="223">
        <v>0.32</v>
      </c>
      <c r="U33" s="222">
        <f>ROUND(E33*T33,2)</f>
        <v>28.5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128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3"/>
      <c r="B34" s="219"/>
      <c r="C34" s="265" t="s">
        <v>166</v>
      </c>
      <c r="D34" s="224"/>
      <c r="E34" s="229">
        <v>67.727500000000006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130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3"/>
      <c r="B35" s="219"/>
      <c r="C35" s="265" t="s">
        <v>167</v>
      </c>
      <c r="D35" s="224"/>
      <c r="E35" s="229">
        <v>21.3325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130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3">
        <v>13</v>
      </c>
      <c r="B36" s="219" t="s">
        <v>168</v>
      </c>
      <c r="C36" s="264" t="s">
        <v>169</v>
      </c>
      <c r="D36" s="221" t="s">
        <v>140</v>
      </c>
      <c r="E36" s="228">
        <v>2.5754999999999999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22">
        <v>2.52766</v>
      </c>
      <c r="O36" s="222">
        <f>ROUND(E36*N36,5)</f>
        <v>6.5099900000000002</v>
      </c>
      <c r="P36" s="222">
        <v>0</v>
      </c>
      <c r="Q36" s="222">
        <f>ROUND(E36*P36,5)</f>
        <v>0</v>
      </c>
      <c r="R36" s="222"/>
      <c r="S36" s="222"/>
      <c r="T36" s="223">
        <v>7.8220000000000001</v>
      </c>
      <c r="U36" s="222">
        <f>ROUND(E36*T36,2)</f>
        <v>20.149999999999999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128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3">
        <v>14</v>
      </c>
      <c r="B37" s="219" t="s">
        <v>170</v>
      </c>
      <c r="C37" s="264" t="s">
        <v>171</v>
      </c>
      <c r="D37" s="221" t="s">
        <v>172</v>
      </c>
      <c r="E37" s="228">
        <v>0.125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22">
        <v>1.0211600000000001</v>
      </c>
      <c r="O37" s="222">
        <f>ROUND(E37*N37,5)</f>
        <v>0.12765000000000001</v>
      </c>
      <c r="P37" s="222">
        <v>0</v>
      </c>
      <c r="Q37" s="222">
        <f>ROUND(E37*P37,5)</f>
        <v>0</v>
      </c>
      <c r="R37" s="222"/>
      <c r="S37" s="222"/>
      <c r="T37" s="223">
        <v>23.530999999999999</v>
      </c>
      <c r="U37" s="222">
        <f>ROUND(E37*T37,2)</f>
        <v>2.94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128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3">
        <v>15</v>
      </c>
      <c r="B38" s="219" t="s">
        <v>173</v>
      </c>
      <c r="C38" s="264" t="s">
        <v>174</v>
      </c>
      <c r="D38" s="221" t="s">
        <v>127</v>
      </c>
      <c r="E38" s="228">
        <v>6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22">
        <v>3.916E-2</v>
      </c>
      <c r="O38" s="222">
        <f>ROUND(E38*N38,5)</f>
        <v>0.23496</v>
      </c>
      <c r="P38" s="222">
        <v>0</v>
      </c>
      <c r="Q38" s="222">
        <f>ROUND(E38*P38,5)</f>
        <v>0</v>
      </c>
      <c r="R38" s="222"/>
      <c r="S38" s="222"/>
      <c r="T38" s="223">
        <v>1.05</v>
      </c>
      <c r="U38" s="222">
        <f>ROUND(E38*T38,2)</f>
        <v>6.3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128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3">
        <v>16</v>
      </c>
      <c r="B39" s="219" t="s">
        <v>175</v>
      </c>
      <c r="C39" s="264" t="s">
        <v>176</v>
      </c>
      <c r="D39" s="221" t="s">
        <v>127</v>
      </c>
      <c r="E39" s="228">
        <v>6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22">
        <v>0</v>
      </c>
      <c r="O39" s="222">
        <f>ROUND(E39*N39,5)</f>
        <v>0</v>
      </c>
      <c r="P39" s="222">
        <v>0</v>
      </c>
      <c r="Q39" s="222">
        <f>ROUND(E39*P39,5)</f>
        <v>0</v>
      </c>
      <c r="R39" s="222"/>
      <c r="S39" s="222"/>
      <c r="T39" s="223">
        <v>0.32</v>
      </c>
      <c r="U39" s="222">
        <f>ROUND(E39*T39,2)</f>
        <v>1.92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128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>
      <c r="A40" s="214" t="s">
        <v>123</v>
      </c>
      <c r="B40" s="220" t="s">
        <v>62</v>
      </c>
      <c r="C40" s="266" t="s">
        <v>63</v>
      </c>
      <c r="D40" s="225"/>
      <c r="E40" s="230"/>
      <c r="F40" s="233"/>
      <c r="G40" s="233">
        <f>SUMIF(AE41:AE59,"&lt;&gt;NOR",G41:G59)</f>
        <v>0</v>
      </c>
      <c r="H40" s="233"/>
      <c r="I40" s="233">
        <f>SUM(I41:I59)</f>
        <v>0</v>
      </c>
      <c r="J40" s="233"/>
      <c r="K40" s="233">
        <f>SUM(K41:K59)</f>
        <v>0</v>
      </c>
      <c r="L40" s="233"/>
      <c r="M40" s="233">
        <f>SUM(M41:M59)</f>
        <v>0</v>
      </c>
      <c r="N40" s="226"/>
      <c r="O40" s="226">
        <f>SUM(O41:O59)</f>
        <v>15.904910000000001</v>
      </c>
      <c r="P40" s="226"/>
      <c r="Q40" s="226">
        <f>SUM(Q41:Q59)</f>
        <v>0</v>
      </c>
      <c r="R40" s="226"/>
      <c r="S40" s="226"/>
      <c r="T40" s="227"/>
      <c r="U40" s="226">
        <f>SUM(U41:U59)</f>
        <v>146.28</v>
      </c>
      <c r="AE40" t="s">
        <v>124</v>
      </c>
    </row>
    <row r="41" spans="1:60" ht="22.5" outlineLevel="1">
      <c r="A41" s="213">
        <v>17</v>
      </c>
      <c r="B41" s="219" t="s">
        <v>177</v>
      </c>
      <c r="C41" s="264" t="s">
        <v>178</v>
      </c>
      <c r="D41" s="221" t="s">
        <v>133</v>
      </c>
      <c r="E41" s="228">
        <v>3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22">
        <v>9.0200000000000002E-3</v>
      </c>
      <c r="O41" s="222">
        <f>ROUND(E41*N41,5)</f>
        <v>2.7060000000000001E-2</v>
      </c>
      <c r="P41" s="222">
        <v>0</v>
      </c>
      <c r="Q41" s="222">
        <f>ROUND(E41*P41,5)</f>
        <v>0</v>
      </c>
      <c r="R41" s="222"/>
      <c r="S41" s="222"/>
      <c r="T41" s="223">
        <v>2.456</v>
      </c>
      <c r="U41" s="222">
        <f>ROUND(E41*T41,2)</f>
        <v>7.37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128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3"/>
      <c r="B42" s="219"/>
      <c r="C42" s="265" t="s">
        <v>62</v>
      </c>
      <c r="D42" s="224"/>
      <c r="E42" s="229">
        <v>3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130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3">
        <v>18</v>
      </c>
      <c r="B43" s="219" t="s">
        <v>179</v>
      </c>
      <c r="C43" s="264" t="s">
        <v>180</v>
      </c>
      <c r="D43" s="221" t="s">
        <v>133</v>
      </c>
      <c r="E43" s="228">
        <v>2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22">
        <v>1.1800000000000001E-3</v>
      </c>
      <c r="O43" s="222">
        <f>ROUND(E43*N43,5)</f>
        <v>2.3600000000000001E-3</v>
      </c>
      <c r="P43" s="222">
        <v>0</v>
      </c>
      <c r="Q43" s="222">
        <f>ROUND(E43*P43,5)</f>
        <v>0</v>
      </c>
      <c r="R43" s="222"/>
      <c r="S43" s="222"/>
      <c r="T43" s="223">
        <v>1.1499999999999999</v>
      </c>
      <c r="U43" s="222">
        <f>ROUND(E43*T43,2)</f>
        <v>2.2999999999999998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128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3"/>
      <c r="B44" s="219"/>
      <c r="C44" s="265" t="s">
        <v>60</v>
      </c>
      <c r="D44" s="224"/>
      <c r="E44" s="229">
        <v>2</v>
      </c>
      <c r="F44" s="232"/>
      <c r="G44" s="232"/>
      <c r="H44" s="232"/>
      <c r="I44" s="232"/>
      <c r="J44" s="232"/>
      <c r="K44" s="232"/>
      <c r="L44" s="232"/>
      <c r="M44" s="232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130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13">
        <v>19</v>
      </c>
      <c r="B45" s="219" t="s">
        <v>181</v>
      </c>
      <c r="C45" s="264" t="s">
        <v>182</v>
      </c>
      <c r="D45" s="221" t="s">
        <v>183</v>
      </c>
      <c r="E45" s="228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22">
        <v>1.1800000000000001E-3</v>
      </c>
      <c r="O45" s="222">
        <f>ROUND(E45*N45,5)</f>
        <v>1.1800000000000001E-3</v>
      </c>
      <c r="P45" s="222">
        <v>0</v>
      </c>
      <c r="Q45" s="222">
        <f>ROUND(E45*P45,5)</f>
        <v>0</v>
      </c>
      <c r="R45" s="222"/>
      <c r="S45" s="222"/>
      <c r="T45" s="223">
        <v>1.1499999999999999</v>
      </c>
      <c r="U45" s="222">
        <f>ROUND(E45*T45,2)</f>
        <v>1.1499999999999999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128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3">
        <v>20</v>
      </c>
      <c r="B46" s="219" t="s">
        <v>184</v>
      </c>
      <c r="C46" s="264" t="s">
        <v>185</v>
      </c>
      <c r="D46" s="221" t="s">
        <v>127</v>
      </c>
      <c r="E46" s="228">
        <v>2.52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22">
        <v>0.27617999999999998</v>
      </c>
      <c r="O46" s="222">
        <f>ROUND(E46*N46,5)</f>
        <v>0.69596999999999998</v>
      </c>
      <c r="P46" s="222">
        <v>0</v>
      </c>
      <c r="Q46" s="222">
        <f>ROUND(E46*P46,5)</f>
        <v>0</v>
      </c>
      <c r="R46" s="222"/>
      <c r="S46" s="222"/>
      <c r="T46" s="223">
        <v>1.141</v>
      </c>
      <c r="U46" s="222">
        <f>ROUND(E46*T46,2)</f>
        <v>2.88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128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3"/>
      <c r="B47" s="219"/>
      <c r="C47" s="265" t="s">
        <v>186</v>
      </c>
      <c r="D47" s="224"/>
      <c r="E47" s="229">
        <v>2.52</v>
      </c>
      <c r="F47" s="232"/>
      <c r="G47" s="232"/>
      <c r="H47" s="232"/>
      <c r="I47" s="232"/>
      <c r="J47" s="232"/>
      <c r="K47" s="232"/>
      <c r="L47" s="232"/>
      <c r="M47" s="232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130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>
      <c r="A48" s="213">
        <v>21</v>
      </c>
      <c r="B48" s="219" t="s">
        <v>187</v>
      </c>
      <c r="C48" s="264" t="s">
        <v>188</v>
      </c>
      <c r="D48" s="221" t="s">
        <v>127</v>
      </c>
      <c r="E48" s="228">
        <v>28.16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22">
        <v>3.7670000000000002E-2</v>
      </c>
      <c r="O48" s="222">
        <f>ROUND(E48*N48,5)</f>
        <v>1.0607899999999999</v>
      </c>
      <c r="P48" s="222">
        <v>0</v>
      </c>
      <c r="Q48" s="222">
        <f>ROUND(E48*P48,5)</f>
        <v>0</v>
      </c>
      <c r="R48" s="222"/>
      <c r="S48" s="222"/>
      <c r="T48" s="223">
        <v>0.41</v>
      </c>
      <c r="U48" s="222">
        <f>ROUND(E48*T48,2)</f>
        <v>11.55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128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3"/>
      <c r="B49" s="219"/>
      <c r="C49" s="265" t="s">
        <v>189</v>
      </c>
      <c r="D49" s="224"/>
      <c r="E49" s="229">
        <v>28.16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130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13">
        <v>22</v>
      </c>
      <c r="B50" s="219" t="s">
        <v>190</v>
      </c>
      <c r="C50" s="264" t="s">
        <v>191</v>
      </c>
      <c r="D50" s="221" t="s">
        <v>192</v>
      </c>
      <c r="E50" s="228">
        <v>4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22">
        <v>0.10249999999999999</v>
      </c>
      <c r="O50" s="222">
        <f>ROUND(E50*N50,5)</f>
        <v>0.41</v>
      </c>
      <c r="P50" s="222">
        <v>0</v>
      </c>
      <c r="Q50" s="222">
        <f>ROUND(E50*P50,5)</f>
        <v>0</v>
      </c>
      <c r="R50" s="222"/>
      <c r="S50" s="222"/>
      <c r="T50" s="223">
        <v>0.71499999999999997</v>
      </c>
      <c r="U50" s="222">
        <f>ROUND(E50*T50,2)</f>
        <v>2.86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128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3">
        <v>23</v>
      </c>
      <c r="B51" s="219" t="s">
        <v>193</v>
      </c>
      <c r="C51" s="264" t="s">
        <v>194</v>
      </c>
      <c r="D51" s="221" t="s">
        <v>140</v>
      </c>
      <c r="E51" s="228">
        <v>0.6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22">
        <v>1.95224</v>
      </c>
      <c r="O51" s="222">
        <f>ROUND(E51*N51,5)</f>
        <v>1.17134</v>
      </c>
      <c r="P51" s="222">
        <v>0</v>
      </c>
      <c r="Q51" s="222">
        <f>ROUND(E51*P51,5)</f>
        <v>0</v>
      </c>
      <c r="R51" s="222"/>
      <c r="S51" s="222"/>
      <c r="T51" s="223">
        <v>4.7939999999999996</v>
      </c>
      <c r="U51" s="222">
        <f>ROUND(E51*T51,2)</f>
        <v>2.88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128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3"/>
      <c r="B52" s="219"/>
      <c r="C52" s="265" t="s">
        <v>195</v>
      </c>
      <c r="D52" s="224"/>
      <c r="E52" s="229">
        <v>0.6</v>
      </c>
      <c r="F52" s="232"/>
      <c r="G52" s="232"/>
      <c r="H52" s="232"/>
      <c r="I52" s="232"/>
      <c r="J52" s="232"/>
      <c r="K52" s="232"/>
      <c r="L52" s="232"/>
      <c r="M52" s="232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130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3">
        <v>24</v>
      </c>
      <c r="B53" s="219" t="s">
        <v>196</v>
      </c>
      <c r="C53" s="264" t="s">
        <v>197</v>
      </c>
      <c r="D53" s="221" t="s">
        <v>127</v>
      </c>
      <c r="E53" s="228">
        <v>5.88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22">
        <v>5.3060000000000003E-2</v>
      </c>
      <c r="O53" s="222">
        <f>ROUND(E53*N53,5)</f>
        <v>0.31198999999999999</v>
      </c>
      <c r="P53" s="222">
        <v>0</v>
      </c>
      <c r="Q53" s="222">
        <f>ROUND(E53*P53,5)</f>
        <v>0</v>
      </c>
      <c r="R53" s="222"/>
      <c r="S53" s="222"/>
      <c r="T53" s="223">
        <v>0.61</v>
      </c>
      <c r="U53" s="222">
        <f>ROUND(E53*T53,2)</f>
        <v>3.59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128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3">
        <v>25</v>
      </c>
      <c r="B54" s="219" t="s">
        <v>198</v>
      </c>
      <c r="C54" s="264" t="s">
        <v>199</v>
      </c>
      <c r="D54" s="221" t="s">
        <v>127</v>
      </c>
      <c r="E54" s="228">
        <v>11.31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22">
        <v>3.7670000000000002E-2</v>
      </c>
      <c r="O54" s="222">
        <f>ROUND(E54*N54,5)</f>
        <v>0.42604999999999998</v>
      </c>
      <c r="P54" s="222">
        <v>0</v>
      </c>
      <c r="Q54" s="222">
        <f>ROUND(E54*P54,5)</f>
        <v>0</v>
      </c>
      <c r="R54" s="222"/>
      <c r="S54" s="222"/>
      <c r="T54" s="223">
        <v>0.41</v>
      </c>
      <c r="U54" s="222">
        <f>ROUND(E54*T54,2)</f>
        <v>4.6399999999999997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128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3"/>
      <c r="B55" s="219"/>
      <c r="C55" s="265" t="s">
        <v>200</v>
      </c>
      <c r="D55" s="224"/>
      <c r="E55" s="229">
        <v>11.31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130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13">
        <v>26</v>
      </c>
      <c r="B56" s="219" t="s">
        <v>187</v>
      </c>
      <c r="C56" s="264" t="s">
        <v>201</v>
      </c>
      <c r="D56" s="221" t="s">
        <v>127</v>
      </c>
      <c r="E56" s="228">
        <v>152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22">
        <v>3.7670000000000002E-2</v>
      </c>
      <c r="O56" s="222">
        <f>ROUND(E56*N56,5)</f>
        <v>5.7258399999999998</v>
      </c>
      <c r="P56" s="222">
        <v>0</v>
      </c>
      <c r="Q56" s="222">
        <f>ROUND(E56*P56,5)</f>
        <v>0</v>
      </c>
      <c r="R56" s="222"/>
      <c r="S56" s="222"/>
      <c r="T56" s="223">
        <v>0.41</v>
      </c>
      <c r="U56" s="222">
        <f>ROUND(E56*T56,2)</f>
        <v>62.32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128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3"/>
      <c r="B57" s="219"/>
      <c r="C57" s="265" t="s">
        <v>202</v>
      </c>
      <c r="D57" s="224"/>
      <c r="E57" s="229">
        <v>152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130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>
      <c r="A58" s="213">
        <v>27</v>
      </c>
      <c r="B58" s="219" t="s">
        <v>203</v>
      </c>
      <c r="C58" s="264" t="s">
        <v>204</v>
      </c>
      <c r="D58" s="221" t="s">
        <v>127</v>
      </c>
      <c r="E58" s="228">
        <v>47.6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22">
        <v>0.12756999999999999</v>
      </c>
      <c r="O58" s="222">
        <f>ROUND(E58*N58,5)</f>
        <v>6.07233</v>
      </c>
      <c r="P58" s="222">
        <v>0</v>
      </c>
      <c r="Q58" s="222">
        <f>ROUND(E58*P58,5)</f>
        <v>0</v>
      </c>
      <c r="R58" s="222"/>
      <c r="S58" s="222"/>
      <c r="T58" s="223">
        <v>0.94</v>
      </c>
      <c r="U58" s="222">
        <f>ROUND(E58*T58,2)</f>
        <v>44.74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128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3"/>
      <c r="B59" s="219"/>
      <c r="C59" s="265" t="s">
        <v>205</v>
      </c>
      <c r="D59" s="224"/>
      <c r="E59" s="229">
        <v>47.6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130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14" t="s">
        <v>123</v>
      </c>
      <c r="B60" s="220" t="s">
        <v>64</v>
      </c>
      <c r="C60" s="266" t="s">
        <v>65</v>
      </c>
      <c r="D60" s="225"/>
      <c r="E60" s="230"/>
      <c r="F60" s="233"/>
      <c r="G60" s="233">
        <f>SUMIF(AE61:AE66,"&lt;&gt;NOR",G61:G66)</f>
        <v>0</v>
      </c>
      <c r="H60" s="233"/>
      <c r="I60" s="233">
        <f>SUM(I61:I66)</f>
        <v>0</v>
      </c>
      <c r="J60" s="233"/>
      <c r="K60" s="233">
        <f>SUM(K61:K66)</f>
        <v>0</v>
      </c>
      <c r="L60" s="233"/>
      <c r="M60" s="233">
        <f>SUM(M61:M66)</f>
        <v>0</v>
      </c>
      <c r="N60" s="226"/>
      <c r="O60" s="226">
        <f>SUM(O61:O66)</f>
        <v>14.146609999999999</v>
      </c>
      <c r="P60" s="226"/>
      <c r="Q60" s="226">
        <f>SUM(Q61:Q66)</f>
        <v>0</v>
      </c>
      <c r="R60" s="226"/>
      <c r="S60" s="226"/>
      <c r="T60" s="227"/>
      <c r="U60" s="226">
        <f>SUM(U61:U66)</f>
        <v>45.87</v>
      </c>
      <c r="AE60" t="s">
        <v>124</v>
      </c>
    </row>
    <row r="61" spans="1:60" outlineLevel="1">
      <c r="A61" s="213">
        <v>28</v>
      </c>
      <c r="B61" s="219" t="s">
        <v>206</v>
      </c>
      <c r="C61" s="264" t="s">
        <v>207</v>
      </c>
      <c r="D61" s="221" t="s">
        <v>140</v>
      </c>
      <c r="E61" s="228">
        <v>5.165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22">
        <v>2.52542</v>
      </c>
      <c r="O61" s="222">
        <f>ROUND(E61*N61,5)</f>
        <v>13.04379</v>
      </c>
      <c r="P61" s="222">
        <v>0</v>
      </c>
      <c r="Q61" s="222">
        <f>ROUND(E61*P61,5)</f>
        <v>0</v>
      </c>
      <c r="R61" s="222"/>
      <c r="S61" s="222"/>
      <c r="T61" s="223">
        <v>3.5720000000000001</v>
      </c>
      <c r="U61" s="222">
        <f>ROUND(E61*T61,2)</f>
        <v>18.45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128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3"/>
      <c r="B62" s="219"/>
      <c r="C62" s="265" t="s">
        <v>208</v>
      </c>
      <c r="D62" s="224"/>
      <c r="E62" s="229">
        <v>5.165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130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3">
        <v>29</v>
      </c>
      <c r="B63" s="219" t="s">
        <v>209</v>
      </c>
      <c r="C63" s="264" t="s">
        <v>210</v>
      </c>
      <c r="D63" s="221" t="s">
        <v>127</v>
      </c>
      <c r="E63" s="228">
        <v>185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22">
        <v>2.3E-3</v>
      </c>
      <c r="O63" s="222">
        <f>ROUND(E63*N63,5)</f>
        <v>0.42549999999999999</v>
      </c>
      <c r="P63" s="222">
        <v>0</v>
      </c>
      <c r="Q63" s="222">
        <f>ROUND(E63*P63,5)</f>
        <v>0</v>
      </c>
      <c r="R63" s="222"/>
      <c r="S63" s="222"/>
      <c r="T63" s="223">
        <v>0.14299999999999999</v>
      </c>
      <c r="U63" s="222">
        <f>ROUND(E63*T63,2)</f>
        <v>26.46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128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3"/>
      <c r="B64" s="219"/>
      <c r="C64" s="265" t="s">
        <v>211</v>
      </c>
      <c r="D64" s="224"/>
      <c r="E64" s="229">
        <v>185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130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13">
        <v>30</v>
      </c>
      <c r="B65" s="219" t="s">
        <v>212</v>
      </c>
      <c r="C65" s="264" t="s">
        <v>213</v>
      </c>
      <c r="D65" s="221" t="s">
        <v>140</v>
      </c>
      <c r="E65" s="228">
        <v>0.26819999999999999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22">
        <v>2.52542</v>
      </c>
      <c r="O65" s="222">
        <f>ROUND(E65*N65,5)</f>
        <v>0.67732000000000003</v>
      </c>
      <c r="P65" s="222">
        <v>0</v>
      </c>
      <c r="Q65" s="222">
        <f>ROUND(E65*P65,5)</f>
        <v>0</v>
      </c>
      <c r="R65" s="222"/>
      <c r="S65" s="222"/>
      <c r="T65" s="223">
        <v>3.5720000000000001</v>
      </c>
      <c r="U65" s="222">
        <f>ROUND(E65*T65,2)</f>
        <v>0.96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128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3"/>
      <c r="B66" s="219"/>
      <c r="C66" s="265" t="s">
        <v>214</v>
      </c>
      <c r="D66" s="224"/>
      <c r="E66" s="229">
        <v>0.26819999999999999</v>
      </c>
      <c r="F66" s="232"/>
      <c r="G66" s="232"/>
      <c r="H66" s="232"/>
      <c r="I66" s="232"/>
      <c r="J66" s="232"/>
      <c r="K66" s="232"/>
      <c r="L66" s="232"/>
      <c r="M66" s="232"/>
      <c r="N66" s="222"/>
      <c r="O66" s="222"/>
      <c r="P66" s="222"/>
      <c r="Q66" s="222"/>
      <c r="R66" s="222"/>
      <c r="S66" s="222"/>
      <c r="T66" s="223"/>
      <c r="U66" s="222"/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130</v>
      </c>
      <c r="AF66" s="212">
        <v>0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14" t="s">
        <v>123</v>
      </c>
      <c r="B67" s="220" t="s">
        <v>66</v>
      </c>
      <c r="C67" s="266" t="s">
        <v>67</v>
      </c>
      <c r="D67" s="225"/>
      <c r="E67" s="230"/>
      <c r="F67" s="233"/>
      <c r="G67" s="233">
        <f>SUMIF(AE68:AE72,"&lt;&gt;NOR",G68:G72)</f>
        <v>0</v>
      </c>
      <c r="H67" s="233"/>
      <c r="I67" s="233">
        <f>SUM(I68:I72)</f>
        <v>0</v>
      </c>
      <c r="J67" s="233"/>
      <c r="K67" s="233">
        <f>SUM(K68:K72)</f>
        <v>0</v>
      </c>
      <c r="L67" s="233"/>
      <c r="M67" s="233">
        <f>SUM(M68:M72)</f>
        <v>0</v>
      </c>
      <c r="N67" s="226"/>
      <c r="O67" s="226">
        <f>SUM(O68:O72)</f>
        <v>47.415000000000006</v>
      </c>
      <c r="P67" s="226"/>
      <c r="Q67" s="226">
        <f>SUM(Q68:Q72)</f>
        <v>0</v>
      </c>
      <c r="R67" s="226"/>
      <c r="S67" s="226"/>
      <c r="T67" s="227"/>
      <c r="U67" s="226">
        <f>SUM(U68:U72)</f>
        <v>43.12</v>
      </c>
      <c r="AE67" t="s">
        <v>124</v>
      </c>
    </row>
    <row r="68" spans="1:60" outlineLevel="1">
      <c r="A68" s="213">
        <v>31</v>
      </c>
      <c r="B68" s="219" t="s">
        <v>215</v>
      </c>
      <c r="C68" s="264" t="s">
        <v>216</v>
      </c>
      <c r="D68" s="221" t="s">
        <v>127</v>
      </c>
      <c r="E68" s="228">
        <v>91.55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22">
        <v>0.441</v>
      </c>
      <c r="O68" s="222">
        <f>ROUND(E68*N68,5)</f>
        <v>40.373550000000002</v>
      </c>
      <c r="P68" s="222">
        <v>0</v>
      </c>
      <c r="Q68" s="222">
        <f>ROUND(E68*P68,5)</f>
        <v>0</v>
      </c>
      <c r="R68" s="222"/>
      <c r="S68" s="222"/>
      <c r="T68" s="223">
        <v>2.9000000000000001E-2</v>
      </c>
      <c r="U68" s="222">
        <f>ROUND(E68*T68,2)</f>
        <v>2.65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128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3"/>
      <c r="B69" s="219"/>
      <c r="C69" s="265" t="s">
        <v>137</v>
      </c>
      <c r="D69" s="224"/>
      <c r="E69" s="229">
        <v>91.55</v>
      </c>
      <c r="F69" s="232"/>
      <c r="G69" s="232"/>
      <c r="H69" s="232"/>
      <c r="I69" s="232"/>
      <c r="J69" s="232"/>
      <c r="K69" s="232"/>
      <c r="L69" s="232"/>
      <c r="M69" s="232"/>
      <c r="N69" s="222"/>
      <c r="O69" s="222"/>
      <c r="P69" s="222"/>
      <c r="Q69" s="222"/>
      <c r="R69" s="222"/>
      <c r="S69" s="222"/>
      <c r="T69" s="223"/>
      <c r="U69" s="22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130</v>
      </c>
      <c r="AF69" s="212">
        <v>0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3">
        <v>32</v>
      </c>
      <c r="B70" s="219" t="s">
        <v>217</v>
      </c>
      <c r="C70" s="264" t="s">
        <v>218</v>
      </c>
      <c r="D70" s="221" t="s">
        <v>127</v>
      </c>
      <c r="E70" s="228">
        <v>91.55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22">
        <v>5.5449999999999999E-2</v>
      </c>
      <c r="O70" s="222">
        <f>ROUND(E70*N70,5)</f>
        <v>5.0764500000000004</v>
      </c>
      <c r="P70" s="222">
        <v>0</v>
      </c>
      <c r="Q70" s="222">
        <f>ROUND(E70*P70,5)</f>
        <v>0</v>
      </c>
      <c r="R70" s="222"/>
      <c r="S70" s="222"/>
      <c r="T70" s="223">
        <v>0.442</v>
      </c>
      <c r="U70" s="222">
        <f>ROUND(E70*T70,2)</f>
        <v>40.47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128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3"/>
      <c r="B71" s="219"/>
      <c r="C71" s="265" t="s">
        <v>137</v>
      </c>
      <c r="D71" s="224"/>
      <c r="E71" s="229">
        <v>91.55</v>
      </c>
      <c r="F71" s="232"/>
      <c r="G71" s="232"/>
      <c r="H71" s="232"/>
      <c r="I71" s="232"/>
      <c r="J71" s="232"/>
      <c r="K71" s="232"/>
      <c r="L71" s="232"/>
      <c r="M71" s="232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130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13">
        <v>33</v>
      </c>
      <c r="B72" s="219" t="s">
        <v>219</v>
      </c>
      <c r="C72" s="264" t="s">
        <v>220</v>
      </c>
      <c r="D72" s="221" t="s">
        <v>127</v>
      </c>
      <c r="E72" s="228">
        <v>15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22">
        <v>0.13100000000000001</v>
      </c>
      <c r="O72" s="222">
        <f>ROUND(E72*N72,5)</f>
        <v>1.9650000000000001</v>
      </c>
      <c r="P72" s="222">
        <v>0</v>
      </c>
      <c r="Q72" s="222">
        <f>ROUND(E72*P72,5)</f>
        <v>0</v>
      </c>
      <c r="R72" s="222"/>
      <c r="S72" s="222"/>
      <c r="T72" s="223">
        <v>0</v>
      </c>
      <c r="U72" s="222">
        <f>ROUND(E72*T72,2)</f>
        <v>0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221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14" t="s">
        <v>123</v>
      </c>
      <c r="B73" s="220" t="s">
        <v>68</v>
      </c>
      <c r="C73" s="266" t="s">
        <v>69</v>
      </c>
      <c r="D73" s="225"/>
      <c r="E73" s="230"/>
      <c r="F73" s="233"/>
      <c r="G73" s="233">
        <f>SUMIF(AE74:AE76,"&lt;&gt;NOR",G74:G76)</f>
        <v>0</v>
      </c>
      <c r="H73" s="233"/>
      <c r="I73" s="233">
        <f>SUM(I74:I76)</f>
        <v>0</v>
      </c>
      <c r="J73" s="233"/>
      <c r="K73" s="233">
        <f>SUM(K74:K76)</f>
        <v>0</v>
      </c>
      <c r="L73" s="233"/>
      <c r="M73" s="233">
        <f>SUM(M74:M76)</f>
        <v>0</v>
      </c>
      <c r="N73" s="226"/>
      <c r="O73" s="226">
        <f>SUM(O74:O76)</f>
        <v>1.97865</v>
      </c>
      <c r="P73" s="226"/>
      <c r="Q73" s="226">
        <f>SUM(Q74:Q76)</f>
        <v>0</v>
      </c>
      <c r="R73" s="226"/>
      <c r="S73" s="226"/>
      <c r="T73" s="227"/>
      <c r="U73" s="226">
        <f>SUM(U74:U76)</f>
        <v>73.67</v>
      </c>
      <c r="AE73" t="s">
        <v>124</v>
      </c>
    </row>
    <row r="74" spans="1:60" ht="22.5" outlineLevel="1">
      <c r="A74" s="213">
        <v>34</v>
      </c>
      <c r="B74" s="219" t="s">
        <v>222</v>
      </c>
      <c r="C74" s="264" t="s">
        <v>223</v>
      </c>
      <c r="D74" s="221" t="s">
        <v>133</v>
      </c>
      <c r="E74" s="228">
        <v>274.10000000000002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22">
        <v>3.7100000000000002E-3</v>
      </c>
      <c r="O74" s="222">
        <f>ROUND(E74*N74,5)</f>
        <v>1.01691</v>
      </c>
      <c r="P74" s="222">
        <v>0</v>
      </c>
      <c r="Q74" s="222">
        <f>ROUND(E74*P74,5)</f>
        <v>0</v>
      </c>
      <c r="R74" s="222"/>
      <c r="S74" s="222"/>
      <c r="T74" s="223">
        <v>0.18179999999999999</v>
      </c>
      <c r="U74" s="222">
        <f>ROUND(E74*T74,2)</f>
        <v>49.83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128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3"/>
      <c r="B75" s="219"/>
      <c r="C75" s="265" t="s">
        <v>224</v>
      </c>
      <c r="D75" s="224"/>
      <c r="E75" s="229">
        <v>274.10000000000002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130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13">
        <v>35</v>
      </c>
      <c r="B76" s="219" t="s">
        <v>225</v>
      </c>
      <c r="C76" s="264" t="s">
        <v>226</v>
      </c>
      <c r="D76" s="221" t="s">
        <v>192</v>
      </c>
      <c r="E76" s="228">
        <v>27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22">
        <v>3.5619999999999999E-2</v>
      </c>
      <c r="O76" s="222">
        <f>ROUND(E76*N76,5)</f>
        <v>0.96174000000000004</v>
      </c>
      <c r="P76" s="222">
        <v>0</v>
      </c>
      <c r="Q76" s="222">
        <f>ROUND(E76*P76,5)</f>
        <v>0</v>
      </c>
      <c r="R76" s="222"/>
      <c r="S76" s="222"/>
      <c r="T76" s="223">
        <v>0.88292999999999999</v>
      </c>
      <c r="U76" s="222">
        <f>ROUND(E76*T76,2)</f>
        <v>23.84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128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>
      <c r="A77" s="214" t="s">
        <v>123</v>
      </c>
      <c r="B77" s="220" t="s">
        <v>70</v>
      </c>
      <c r="C77" s="266" t="s">
        <v>71</v>
      </c>
      <c r="D77" s="225"/>
      <c r="E77" s="230"/>
      <c r="F77" s="233"/>
      <c r="G77" s="233">
        <f>SUMIF(AE78:AE123,"&lt;&gt;NOR",G78:G123)</f>
        <v>0</v>
      </c>
      <c r="H77" s="233"/>
      <c r="I77" s="233">
        <f>SUM(I78:I123)</f>
        <v>0</v>
      </c>
      <c r="J77" s="233"/>
      <c r="K77" s="233">
        <f>SUM(K78:K123)</f>
        <v>0</v>
      </c>
      <c r="L77" s="233"/>
      <c r="M77" s="233">
        <f>SUM(M78:M123)</f>
        <v>0</v>
      </c>
      <c r="N77" s="226"/>
      <c r="O77" s="226">
        <f>SUM(O78:O123)</f>
        <v>46.56844000000001</v>
      </c>
      <c r="P77" s="226"/>
      <c r="Q77" s="226">
        <f>SUM(Q78:Q123)</f>
        <v>0</v>
      </c>
      <c r="R77" s="226"/>
      <c r="S77" s="226"/>
      <c r="T77" s="227"/>
      <c r="U77" s="226">
        <f>SUM(U78:U123)</f>
        <v>2153.8700000000003</v>
      </c>
      <c r="AE77" t="s">
        <v>124</v>
      </c>
    </row>
    <row r="78" spans="1:60" outlineLevel="1">
      <c r="A78" s="213">
        <v>36</v>
      </c>
      <c r="B78" s="219" t="s">
        <v>227</v>
      </c>
      <c r="C78" s="264" t="s">
        <v>228</v>
      </c>
      <c r="D78" s="221" t="s">
        <v>127</v>
      </c>
      <c r="E78" s="228">
        <v>108.42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22">
        <v>4.0000000000000003E-5</v>
      </c>
      <c r="O78" s="222">
        <f>ROUND(E78*N78,5)</f>
        <v>4.3400000000000001E-3</v>
      </c>
      <c r="P78" s="222">
        <v>0</v>
      </c>
      <c r="Q78" s="222">
        <f>ROUND(E78*P78,5)</f>
        <v>0</v>
      </c>
      <c r="R78" s="222"/>
      <c r="S78" s="222"/>
      <c r="T78" s="223">
        <v>7.8E-2</v>
      </c>
      <c r="U78" s="222">
        <f>ROUND(E78*T78,2)</f>
        <v>8.4600000000000009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128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3"/>
      <c r="B79" s="219"/>
      <c r="C79" s="265" t="s">
        <v>229</v>
      </c>
      <c r="D79" s="224"/>
      <c r="E79" s="229">
        <v>108.42</v>
      </c>
      <c r="F79" s="232"/>
      <c r="G79" s="232"/>
      <c r="H79" s="232"/>
      <c r="I79" s="232"/>
      <c r="J79" s="232"/>
      <c r="K79" s="232"/>
      <c r="L79" s="232"/>
      <c r="M79" s="232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130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3">
        <v>37</v>
      </c>
      <c r="B80" s="219" t="s">
        <v>230</v>
      </c>
      <c r="C80" s="264" t="s">
        <v>231</v>
      </c>
      <c r="D80" s="221" t="s">
        <v>127</v>
      </c>
      <c r="E80" s="228">
        <v>200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21</v>
      </c>
      <c r="M80" s="232">
        <f>G80*(1+L80/100)</f>
        <v>0</v>
      </c>
      <c r="N80" s="222">
        <v>0</v>
      </c>
      <c r="O80" s="222">
        <f>ROUND(E80*N80,5)</f>
        <v>0</v>
      </c>
      <c r="P80" s="222">
        <v>0</v>
      </c>
      <c r="Q80" s="222">
        <f>ROUND(E80*P80,5)</f>
        <v>0</v>
      </c>
      <c r="R80" s="222"/>
      <c r="S80" s="222"/>
      <c r="T80" s="223">
        <v>1.9E-2</v>
      </c>
      <c r="U80" s="222">
        <f>ROUND(E80*T80,2)</f>
        <v>3.8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128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3">
        <v>38</v>
      </c>
      <c r="B81" s="219" t="s">
        <v>232</v>
      </c>
      <c r="C81" s="264" t="s">
        <v>233</v>
      </c>
      <c r="D81" s="221" t="s">
        <v>127</v>
      </c>
      <c r="E81" s="228">
        <v>1048.7525000000001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22">
        <v>2.0000000000000002E-5</v>
      </c>
      <c r="O81" s="222">
        <f>ROUND(E81*N81,5)</f>
        <v>2.0979999999999999E-2</v>
      </c>
      <c r="P81" s="222">
        <v>0</v>
      </c>
      <c r="Q81" s="222">
        <f>ROUND(E81*P81,5)</f>
        <v>0</v>
      </c>
      <c r="R81" s="222"/>
      <c r="S81" s="222"/>
      <c r="T81" s="223">
        <v>0.2</v>
      </c>
      <c r="U81" s="222">
        <f>ROUND(E81*T81,2)</f>
        <v>209.75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128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>
      <c r="A82" s="213"/>
      <c r="B82" s="219"/>
      <c r="C82" s="265" t="s">
        <v>234</v>
      </c>
      <c r="D82" s="224"/>
      <c r="E82" s="229">
        <v>1048.7525000000001</v>
      </c>
      <c r="F82" s="232"/>
      <c r="G82" s="232"/>
      <c r="H82" s="232"/>
      <c r="I82" s="232"/>
      <c r="J82" s="232"/>
      <c r="K82" s="232"/>
      <c r="L82" s="232"/>
      <c r="M82" s="232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130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3">
        <v>39</v>
      </c>
      <c r="B83" s="219" t="s">
        <v>235</v>
      </c>
      <c r="C83" s="264" t="s">
        <v>236</v>
      </c>
      <c r="D83" s="221" t="s">
        <v>127</v>
      </c>
      <c r="E83" s="228">
        <v>47.88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22">
        <v>7.6299999999999996E-3</v>
      </c>
      <c r="O83" s="222">
        <f>ROUND(E83*N83,5)</f>
        <v>0.36531999999999998</v>
      </c>
      <c r="P83" s="222">
        <v>0</v>
      </c>
      <c r="Q83" s="222">
        <f>ROUND(E83*P83,5)</f>
        <v>0</v>
      </c>
      <c r="R83" s="222"/>
      <c r="S83" s="222"/>
      <c r="T83" s="223">
        <v>0.31900000000000001</v>
      </c>
      <c r="U83" s="222">
        <f>ROUND(E83*T83,2)</f>
        <v>15.27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128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13">
        <v>40</v>
      </c>
      <c r="B84" s="219" t="s">
        <v>237</v>
      </c>
      <c r="C84" s="264" t="s">
        <v>238</v>
      </c>
      <c r="D84" s="221" t="s">
        <v>127</v>
      </c>
      <c r="E84" s="228">
        <v>61.15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22">
        <v>4.8329999999999998E-2</v>
      </c>
      <c r="O84" s="222">
        <f>ROUND(E84*N84,5)</f>
        <v>2.9553799999999999</v>
      </c>
      <c r="P84" s="222">
        <v>0</v>
      </c>
      <c r="Q84" s="222">
        <f>ROUND(E84*P84,5)</f>
        <v>0</v>
      </c>
      <c r="R84" s="222"/>
      <c r="S84" s="222"/>
      <c r="T84" s="223">
        <v>0.64419999999999999</v>
      </c>
      <c r="U84" s="222">
        <f>ROUND(E84*T84,2)</f>
        <v>39.39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128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13">
        <v>41</v>
      </c>
      <c r="B85" s="219" t="s">
        <v>239</v>
      </c>
      <c r="C85" s="264" t="s">
        <v>240</v>
      </c>
      <c r="D85" s="221" t="s">
        <v>127</v>
      </c>
      <c r="E85" s="228">
        <v>79.006900000000002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22">
        <v>5.2580000000000002E-2</v>
      </c>
      <c r="O85" s="222">
        <f>ROUND(E85*N85,5)</f>
        <v>4.1541800000000002</v>
      </c>
      <c r="P85" s="222">
        <v>0</v>
      </c>
      <c r="Q85" s="222">
        <f>ROUND(E85*P85,5)</f>
        <v>0</v>
      </c>
      <c r="R85" s="222"/>
      <c r="S85" s="222"/>
      <c r="T85" s="223">
        <v>0.91700000000000004</v>
      </c>
      <c r="U85" s="222">
        <f>ROUND(E85*T85,2)</f>
        <v>72.45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128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3"/>
      <c r="B86" s="219"/>
      <c r="C86" s="265" t="s">
        <v>241</v>
      </c>
      <c r="D86" s="224"/>
      <c r="E86" s="229">
        <v>79.006900000000002</v>
      </c>
      <c r="F86" s="232"/>
      <c r="G86" s="232"/>
      <c r="H86" s="232"/>
      <c r="I86" s="232"/>
      <c r="J86" s="232"/>
      <c r="K86" s="232"/>
      <c r="L86" s="232"/>
      <c r="M86" s="232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130</v>
      </c>
      <c r="AF86" s="212">
        <v>0</v>
      </c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3">
        <v>42</v>
      </c>
      <c r="B87" s="219" t="s">
        <v>242</v>
      </c>
      <c r="C87" s="264" t="s">
        <v>243</v>
      </c>
      <c r="D87" s="221" t="s">
        <v>127</v>
      </c>
      <c r="E87" s="228">
        <v>27.905000000000001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22">
        <v>7.5689999999999993E-2</v>
      </c>
      <c r="O87" s="222">
        <f>ROUND(E87*N87,5)</f>
        <v>2.1121300000000001</v>
      </c>
      <c r="P87" s="222">
        <v>0</v>
      </c>
      <c r="Q87" s="222">
        <f>ROUND(E87*P87,5)</f>
        <v>0</v>
      </c>
      <c r="R87" s="222"/>
      <c r="S87" s="222"/>
      <c r="T87" s="223">
        <v>2.581</v>
      </c>
      <c r="U87" s="222">
        <f>ROUND(E87*T87,2)</f>
        <v>72.02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128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3"/>
      <c r="B88" s="219"/>
      <c r="C88" s="265" t="s">
        <v>244</v>
      </c>
      <c r="D88" s="224"/>
      <c r="E88" s="229">
        <v>27.905000000000001</v>
      </c>
      <c r="F88" s="232"/>
      <c r="G88" s="232"/>
      <c r="H88" s="232"/>
      <c r="I88" s="232"/>
      <c r="J88" s="232"/>
      <c r="K88" s="232"/>
      <c r="L88" s="232"/>
      <c r="M88" s="232"/>
      <c r="N88" s="222"/>
      <c r="O88" s="222"/>
      <c r="P88" s="222"/>
      <c r="Q88" s="222"/>
      <c r="R88" s="222"/>
      <c r="S88" s="222"/>
      <c r="T88" s="223"/>
      <c r="U88" s="222"/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130</v>
      </c>
      <c r="AF88" s="212">
        <v>0</v>
      </c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13">
        <v>43</v>
      </c>
      <c r="B89" s="219" t="s">
        <v>245</v>
      </c>
      <c r="C89" s="264" t="s">
        <v>246</v>
      </c>
      <c r="D89" s="221" t="s">
        <v>127</v>
      </c>
      <c r="E89" s="228">
        <v>68.887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22">
        <v>2.989E-2</v>
      </c>
      <c r="O89" s="222">
        <f>ROUND(E89*N89,5)</f>
        <v>2.0590299999999999</v>
      </c>
      <c r="P89" s="222">
        <v>0</v>
      </c>
      <c r="Q89" s="222">
        <f>ROUND(E89*P89,5)</f>
        <v>0</v>
      </c>
      <c r="R89" s="222"/>
      <c r="S89" s="222"/>
      <c r="T89" s="223">
        <v>1.3087299999999999</v>
      </c>
      <c r="U89" s="222">
        <f>ROUND(E89*T89,2)</f>
        <v>90.15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128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3"/>
      <c r="B90" s="219"/>
      <c r="C90" s="265" t="s">
        <v>247</v>
      </c>
      <c r="D90" s="224"/>
      <c r="E90" s="229">
        <v>68.887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130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13">
        <v>44</v>
      </c>
      <c r="B91" s="219" t="s">
        <v>248</v>
      </c>
      <c r="C91" s="264" t="s">
        <v>249</v>
      </c>
      <c r="D91" s="221" t="s">
        <v>127</v>
      </c>
      <c r="E91" s="228">
        <v>22.855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22">
        <v>4.5289999999999997E-2</v>
      </c>
      <c r="O91" s="222">
        <f>ROUND(E91*N91,5)</f>
        <v>1.0350999999999999</v>
      </c>
      <c r="P91" s="222">
        <v>0</v>
      </c>
      <c r="Q91" s="222">
        <f>ROUND(E91*P91,5)</f>
        <v>0</v>
      </c>
      <c r="R91" s="222"/>
      <c r="S91" s="222"/>
      <c r="T91" s="223">
        <v>1.5880700000000001</v>
      </c>
      <c r="U91" s="222">
        <f>ROUND(E91*T91,2)</f>
        <v>36.299999999999997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128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3"/>
      <c r="B92" s="219"/>
      <c r="C92" s="265" t="s">
        <v>250</v>
      </c>
      <c r="D92" s="224"/>
      <c r="E92" s="229">
        <v>22.855</v>
      </c>
      <c r="F92" s="232"/>
      <c r="G92" s="232"/>
      <c r="H92" s="232"/>
      <c r="I92" s="232"/>
      <c r="J92" s="232"/>
      <c r="K92" s="232"/>
      <c r="L92" s="232"/>
      <c r="M92" s="232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130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>
      <c r="A93" s="213">
        <v>45</v>
      </c>
      <c r="B93" s="219" t="s">
        <v>251</v>
      </c>
      <c r="C93" s="264" t="s">
        <v>252</v>
      </c>
      <c r="D93" s="221" t="s">
        <v>127</v>
      </c>
      <c r="E93" s="228">
        <v>88.31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22">
        <v>6.8379999999999996E-2</v>
      </c>
      <c r="O93" s="222">
        <f>ROUND(E93*N93,5)</f>
        <v>6.03864</v>
      </c>
      <c r="P93" s="222">
        <v>0</v>
      </c>
      <c r="Q93" s="222">
        <f>ROUND(E93*P93,5)</f>
        <v>0</v>
      </c>
      <c r="R93" s="222"/>
      <c r="S93" s="222"/>
      <c r="T93" s="223">
        <v>2.00813</v>
      </c>
      <c r="U93" s="222">
        <f>ROUND(E93*T93,2)</f>
        <v>177.34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128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13"/>
      <c r="B94" s="219"/>
      <c r="C94" s="265" t="s">
        <v>253</v>
      </c>
      <c r="D94" s="224"/>
      <c r="E94" s="229">
        <v>88.31</v>
      </c>
      <c r="F94" s="232"/>
      <c r="G94" s="232"/>
      <c r="H94" s="232"/>
      <c r="I94" s="232"/>
      <c r="J94" s="232"/>
      <c r="K94" s="232"/>
      <c r="L94" s="232"/>
      <c r="M94" s="232"/>
      <c r="N94" s="222"/>
      <c r="O94" s="222"/>
      <c r="P94" s="222"/>
      <c r="Q94" s="222"/>
      <c r="R94" s="222"/>
      <c r="S94" s="222"/>
      <c r="T94" s="223"/>
      <c r="U94" s="22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130</v>
      </c>
      <c r="AF94" s="212">
        <v>0</v>
      </c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13">
        <v>46</v>
      </c>
      <c r="B95" s="219" t="s">
        <v>254</v>
      </c>
      <c r="C95" s="264" t="s">
        <v>255</v>
      </c>
      <c r="D95" s="221" t="s">
        <v>127</v>
      </c>
      <c r="E95" s="228">
        <v>459.72550000000001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21</v>
      </c>
      <c r="M95" s="232">
        <f>G95*(1+L95/100)</f>
        <v>0</v>
      </c>
      <c r="N95" s="222">
        <v>3.1780000000000003E-2</v>
      </c>
      <c r="O95" s="222">
        <f>ROUND(E95*N95,5)</f>
        <v>14.61008</v>
      </c>
      <c r="P95" s="222">
        <v>0</v>
      </c>
      <c r="Q95" s="222">
        <f>ROUND(E95*P95,5)</f>
        <v>0</v>
      </c>
      <c r="R95" s="222"/>
      <c r="S95" s="222"/>
      <c r="T95" s="223">
        <v>1.5134399999999999</v>
      </c>
      <c r="U95" s="222">
        <f>ROUND(E95*T95,2)</f>
        <v>695.77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128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3"/>
      <c r="B96" s="219"/>
      <c r="C96" s="265" t="s">
        <v>256</v>
      </c>
      <c r="D96" s="224"/>
      <c r="E96" s="229">
        <v>181.84200000000001</v>
      </c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130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3"/>
      <c r="B97" s="219"/>
      <c r="C97" s="265" t="s">
        <v>257</v>
      </c>
      <c r="D97" s="224"/>
      <c r="E97" s="229">
        <v>176.9605</v>
      </c>
      <c r="F97" s="232"/>
      <c r="G97" s="232"/>
      <c r="H97" s="232"/>
      <c r="I97" s="232"/>
      <c r="J97" s="232"/>
      <c r="K97" s="232"/>
      <c r="L97" s="232"/>
      <c r="M97" s="232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130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3"/>
      <c r="B98" s="219"/>
      <c r="C98" s="265" t="s">
        <v>258</v>
      </c>
      <c r="D98" s="224"/>
      <c r="E98" s="229">
        <v>100.923</v>
      </c>
      <c r="F98" s="232"/>
      <c r="G98" s="232"/>
      <c r="H98" s="232"/>
      <c r="I98" s="232"/>
      <c r="J98" s="232"/>
      <c r="K98" s="232"/>
      <c r="L98" s="232"/>
      <c r="M98" s="232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130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3">
        <v>47</v>
      </c>
      <c r="B99" s="219" t="s">
        <v>259</v>
      </c>
      <c r="C99" s="264" t="s">
        <v>260</v>
      </c>
      <c r="D99" s="221" t="s">
        <v>127</v>
      </c>
      <c r="E99" s="228">
        <v>113.1255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22">
        <v>4.8030000000000003E-2</v>
      </c>
      <c r="O99" s="222">
        <f>ROUND(E99*N99,5)</f>
        <v>5.4334199999999999</v>
      </c>
      <c r="P99" s="222">
        <v>0</v>
      </c>
      <c r="Q99" s="222">
        <f>ROUND(E99*P99,5)</f>
        <v>0</v>
      </c>
      <c r="R99" s="222"/>
      <c r="S99" s="222"/>
      <c r="T99" s="223">
        <v>1.8315300000000001</v>
      </c>
      <c r="U99" s="222">
        <f>ROUND(E99*T99,2)</f>
        <v>207.19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128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>
      <c r="A100" s="213"/>
      <c r="B100" s="219"/>
      <c r="C100" s="265" t="s">
        <v>261</v>
      </c>
      <c r="D100" s="224"/>
      <c r="E100" s="229">
        <v>71.844499999999996</v>
      </c>
      <c r="F100" s="232"/>
      <c r="G100" s="232"/>
      <c r="H100" s="232"/>
      <c r="I100" s="232"/>
      <c r="J100" s="232"/>
      <c r="K100" s="232"/>
      <c r="L100" s="232"/>
      <c r="M100" s="232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130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3"/>
      <c r="B101" s="219"/>
      <c r="C101" s="265" t="s">
        <v>262</v>
      </c>
      <c r="D101" s="224"/>
      <c r="E101" s="229">
        <v>33.941000000000003</v>
      </c>
      <c r="F101" s="232"/>
      <c r="G101" s="232"/>
      <c r="H101" s="232"/>
      <c r="I101" s="232"/>
      <c r="J101" s="232"/>
      <c r="K101" s="232"/>
      <c r="L101" s="232"/>
      <c r="M101" s="232"/>
      <c r="N101" s="222"/>
      <c r="O101" s="222"/>
      <c r="P101" s="222"/>
      <c r="Q101" s="222"/>
      <c r="R101" s="222"/>
      <c r="S101" s="222"/>
      <c r="T101" s="223"/>
      <c r="U101" s="22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130</v>
      </c>
      <c r="AF101" s="212">
        <v>0</v>
      </c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3"/>
      <c r="B102" s="219"/>
      <c r="C102" s="265" t="s">
        <v>263</v>
      </c>
      <c r="D102" s="224"/>
      <c r="E102" s="229">
        <v>7.34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130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3">
        <v>48</v>
      </c>
      <c r="B103" s="219" t="s">
        <v>264</v>
      </c>
      <c r="C103" s="264" t="s">
        <v>265</v>
      </c>
      <c r="D103" s="221" t="s">
        <v>127</v>
      </c>
      <c r="E103" s="228">
        <v>79.895499999999998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22">
        <v>3.1600000000000003E-2</v>
      </c>
      <c r="O103" s="222">
        <f>ROUND(E103*N103,5)</f>
        <v>2.5247000000000002</v>
      </c>
      <c r="P103" s="222">
        <v>0</v>
      </c>
      <c r="Q103" s="222">
        <f>ROUND(E103*P103,5)</f>
        <v>0</v>
      </c>
      <c r="R103" s="222"/>
      <c r="S103" s="222"/>
      <c r="T103" s="223">
        <v>0.73243999999999998</v>
      </c>
      <c r="U103" s="222">
        <f>ROUND(E103*T103,2)</f>
        <v>58.52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128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3"/>
      <c r="B104" s="219"/>
      <c r="C104" s="265" t="s">
        <v>266</v>
      </c>
      <c r="D104" s="224"/>
      <c r="E104" s="229">
        <v>16.25</v>
      </c>
      <c r="F104" s="232"/>
      <c r="G104" s="232"/>
      <c r="H104" s="232"/>
      <c r="I104" s="232"/>
      <c r="J104" s="232"/>
      <c r="K104" s="232"/>
      <c r="L104" s="232"/>
      <c r="M104" s="232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130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3"/>
      <c r="B105" s="219"/>
      <c r="C105" s="265" t="s">
        <v>267</v>
      </c>
      <c r="D105" s="224"/>
      <c r="E105" s="229">
        <v>15.240500000000001</v>
      </c>
      <c r="F105" s="232"/>
      <c r="G105" s="232"/>
      <c r="H105" s="232"/>
      <c r="I105" s="232"/>
      <c r="J105" s="232"/>
      <c r="K105" s="232"/>
      <c r="L105" s="232"/>
      <c r="M105" s="232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130</v>
      </c>
      <c r="AF105" s="212">
        <v>0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3"/>
      <c r="B106" s="219"/>
      <c r="C106" s="265" t="s">
        <v>268</v>
      </c>
      <c r="D106" s="224"/>
      <c r="E106" s="229">
        <v>48.405000000000001</v>
      </c>
      <c r="F106" s="232"/>
      <c r="G106" s="232"/>
      <c r="H106" s="232"/>
      <c r="I106" s="232"/>
      <c r="J106" s="232"/>
      <c r="K106" s="232"/>
      <c r="L106" s="232"/>
      <c r="M106" s="232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130</v>
      </c>
      <c r="AF106" s="212">
        <v>0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13">
        <v>49</v>
      </c>
      <c r="B107" s="219" t="s">
        <v>269</v>
      </c>
      <c r="C107" s="264" t="s">
        <v>270</v>
      </c>
      <c r="D107" s="221" t="s">
        <v>183</v>
      </c>
      <c r="E107" s="228">
        <v>14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22">
        <v>4.7079999999999997E-2</v>
      </c>
      <c r="O107" s="222">
        <f>ROUND(E107*N107,5)</f>
        <v>0.65912000000000004</v>
      </c>
      <c r="P107" s="222">
        <v>0</v>
      </c>
      <c r="Q107" s="222">
        <f>ROUND(E107*P107,5)</f>
        <v>0</v>
      </c>
      <c r="R107" s="222"/>
      <c r="S107" s="222"/>
      <c r="T107" s="223">
        <v>0.81296000000000002</v>
      </c>
      <c r="U107" s="222">
        <f>ROUND(E107*T107,2)</f>
        <v>11.38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128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13">
        <v>50</v>
      </c>
      <c r="B108" s="219" t="s">
        <v>269</v>
      </c>
      <c r="C108" s="264" t="s">
        <v>271</v>
      </c>
      <c r="D108" s="221" t="s">
        <v>183</v>
      </c>
      <c r="E108" s="228">
        <v>8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22">
        <v>4.7079999999999997E-2</v>
      </c>
      <c r="O108" s="222">
        <f>ROUND(E108*N108,5)</f>
        <v>0.37663999999999997</v>
      </c>
      <c r="P108" s="222">
        <v>0</v>
      </c>
      <c r="Q108" s="222">
        <f>ROUND(E108*P108,5)</f>
        <v>0</v>
      </c>
      <c r="R108" s="222"/>
      <c r="S108" s="222"/>
      <c r="T108" s="223">
        <v>0.81296000000000002</v>
      </c>
      <c r="U108" s="222">
        <f>ROUND(E108*T108,2)</f>
        <v>6.5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128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3">
        <v>51</v>
      </c>
      <c r="B109" s="219" t="s">
        <v>269</v>
      </c>
      <c r="C109" s="264" t="s">
        <v>272</v>
      </c>
      <c r="D109" s="221" t="s">
        <v>183</v>
      </c>
      <c r="E109" s="228">
        <v>8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22">
        <v>4.7079999999999997E-2</v>
      </c>
      <c r="O109" s="222">
        <f>ROUND(E109*N109,5)</f>
        <v>0.37663999999999997</v>
      </c>
      <c r="P109" s="222">
        <v>0</v>
      </c>
      <c r="Q109" s="222">
        <f>ROUND(E109*P109,5)</f>
        <v>0</v>
      </c>
      <c r="R109" s="222"/>
      <c r="S109" s="222"/>
      <c r="T109" s="223">
        <v>0.81296000000000002</v>
      </c>
      <c r="U109" s="222">
        <f>ROUND(E109*T109,2)</f>
        <v>6.5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128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3">
        <v>52</v>
      </c>
      <c r="B110" s="219" t="s">
        <v>269</v>
      </c>
      <c r="C110" s="264" t="s">
        <v>273</v>
      </c>
      <c r="D110" s="221" t="s">
        <v>183</v>
      </c>
      <c r="E110" s="228">
        <v>18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22">
        <v>4.7079999999999997E-2</v>
      </c>
      <c r="O110" s="222">
        <f>ROUND(E110*N110,5)</f>
        <v>0.84743999999999997</v>
      </c>
      <c r="P110" s="222">
        <v>0</v>
      </c>
      <c r="Q110" s="222">
        <f>ROUND(E110*P110,5)</f>
        <v>0</v>
      </c>
      <c r="R110" s="222"/>
      <c r="S110" s="222"/>
      <c r="T110" s="223">
        <v>0.81296000000000002</v>
      </c>
      <c r="U110" s="222">
        <f>ROUND(E110*T110,2)</f>
        <v>14.63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128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13">
        <v>53</v>
      </c>
      <c r="B111" s="219" t="s">
        <v>269</v>
      </c>
      <c r="C111" s="264" t="s">
        <v>274</v>
      </c>
      <c r="D111" s="221" t="s">
        <v>183</v>
      </c>
      <c r="E111" s="228">
        <v>2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22">
        <v>4.7079999999999997E-2</v>
      </c>
      <c r="O111" s="222">
        <f>ROUND(E111*N111,5)</f>
        <v>9.4159999999999994E-2</v>
      </c>
      <c r="P111" s="222">
        <v>0</v>
      </c>
      <c r="Q111" s="222">
        <f>ROUND(E111*P111,5)</f>
        <v>0</v>
      </c>
      <c r="R111" s="222"/>
      <c r="S111" s="222"/>
      <c r="T111" s="223">
        <v>0.81296000000000002</v>
      </c>
      <c r="U111" s="222">
        <f>ROUND(E111*T111,2)</f>
        <v>1.63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128</v>
      </c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>
      <c r="A112" s="213">
        <v>54</v>
      </c>
      <c r="B112" s="219" t="s">
        <v>269</v>
      </c>
      <c r="C112" s="264" t="s">
        <v>275</v>
      </c>
      <c r="D112" s="221" t="s">
        <v>133</v>
      </c>
      <c r="E112" s="228">
        <v>38.450000000000003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22">
        <v>4.7079999999999997E-2</v>
      </c>
      <c r="O112" s="222">
        <f>ROUND(E112*N112,5)</f>
        <v>1.81023</v>
      </c>
      <c r="P112" s="222">
        <v>0</v>
      </c>
      <c r="Q112" s="222">
        <f>ROUND(E112*P112,5)</f>
        <v>0</v>
      </c>
      <c r="R112" s="222"/>
      <c r="S112" s="222"/>
      <c r="T112" s="223">
        <v>0.81296000000000002</v>
      </c>
      <c r="U112" s="222">
        <f>ROUND(E112*T112,2)</f>
        <v>31.26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128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13"/>
      <c r="B113" s="219"/>
      <c r="C113" s="265" t="s">
        <v>276</v>
      </c>
      <c r="D113" s="224"/>
      <c r="E113" s="229">
        <v>38.450000000000003</v>
      </c>
      <c r="F113" s="232"/>
      <c r="G113" s="232"/>
      <c r="H113" s="232"/>
      <c r="I113" s="232"/>
      <c r="J113" s="232"/>
      <c r="K113" s="232"/>
      <c r="L113" s="232"/>
      <c r="M113" s="232"/>
      <c r="N113" s="222"/>
      <c r="O113" s="222"/>
      <c r="P113" s="222"/>
      <c r="Q113" s="222"/>
      <c r="R113" s="222"/>
      <c r="S113" s="222"/>
      <c r="T113" s="223"/>
      <c r="U113" s="22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130</v>
      </c>
      <c r="AF113" s="212">
        <v>0</v>
      </c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>
      <c r="A114" s="213">
        <v>55</v>
      </c>
      <c r="B114" s="219" t="s">
        <v>269</v>
      </c>
      <c r="C114" s="264" t="s">
        <v>277</v>
      </c>
      <c r="D114" s="221" t="s">
        <v>183</v>
      </c>
      <c r="E114" s="228">
        <v>2</v>
      </c>
      <c r="F114" s="231"/>
      <c r="G114" s="232">
        <f>ROUND(E114*F114,2)</f>
        <v>0</v>
      </c>
      <c r="H114" s="231"/>
      <c r="I114" s="232">
        <f>ROUND(E114*H114,2)</f>
        <v>0</v>
      </c>
      <c r="J114" s="231"/>
      <c r="K114" s="232">
        <f>ROUND(E114*J114,2)</f>
        <v>0</v>
      </c>
      <c r="L114" s="232">
        <v>21</v>
      </c>
      <c r="M114" s="232">
        <f>G114*(1+L114/100)</f>
        <v>0</v>
      </c>
      <c r="N114" s="222">
        <v>4.7079999999999997E-2</v>
      </c>
      <c r="O114" s="222">
        <f>ROUND(E114*N114,5)</f>
        <v>9.4159999999999994E-2</v>
      </c>
      <c r="P114" s="222">
        <v>0</v>
      </c>
      <c r="Q114" s="222">
        <f>ROUND(E114*P114,5)</f>
        <v>0</v>
      </c>
      <c r="R114" s="222"/>
      <c r="S114" s="222"/>
      <c r="T114" s="223">
        <v>0.81296000000000002</v>
      </c>
      <c r="U114" s="222">
        <f>ROUND(E114*T114,2)</f>
        <v>1.63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128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13">
        <v>56</v>
      </c>
      <c r="B115" s="219" t="s">
        <v>269</v>
      </c>
      <c r="C115" s="264" t="s">
        <v>278</v>
      </c>
      <c r="D115" s="221" t="s">
        <v>183</v>
      </c>
      <c r="E115" s="228">
        <v>2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22">
        <v>4.7079999999999997E-2</v>
      </c>
      <c r="O115" s="222">
        <f>ROUND(E115*N115,5)</f>
        <v>9.4159999999999994E-2</v>
      </c>
      <c r="P115" s="222">
        <v>0</v>
      </c>
      <c r="Q115" s="222">
        <f>ROUND(E115*P115,5)</f>
        <v>0</v>
      </c>
      <c r="R115" s="222"/>
      <c r="S115" s="222"/>
      <c r="T115" s="223">
        <v>0.81296000000000002</v>
      </c>
      <c r="U115" s="222">
        <f>ROUND(E115*T115,2)</f>
        <v>1.63</v>
      </c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128</v>
      </c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>
      <c r="A116" s="213">
        <v>57</v>
      </c>
      <c r="B116" s="219" t="s">
        <v>279</v>
      </c>
      <c r="C116" s="264" t="s">
        <v>280</v>
      </c>
      <c r="D116" s="221" t="s">
        <v>127</v>
      </c>
      <c r="E116" s="228">
        <v>140.16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22">
        <v>6.3000000000000003E-4</v>
      </c>
      <c r="O116" s="222">
        <f>ROUND(E116*N116,5)</f>
        <v>8.8300000000000003E-2</v>
      </c>
      <c r="P116" s="222">
        <v>0</v>
      </c>
      <c r="Q116" s="222">
        <f>ROUND(E116*P116,5)</f>
        <v>0</v>
      </c>
      <c r="R116" s="222"/>
      <c r="S116" s="222"/>
      <c r="T116" s="223">
        <v>0.23</v>
      </c>
      <c r="U116" s="222">
        <f>ROUND(E116*T116,2)</f>
        <v>32.24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128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3"/>
      <c r="B117" s="219"/>
      <c r="C117" s="265" t="s">
        <v>281</v>
      </c>
      <c r="D117" s="224"/>
      <c r="E117" s="229">
        <v>140.16</v>
      </c>
      <c r="F117" s="232"/>
      <c r="G117" s="232"/>
      <c r="H117" s="232"/>
      <c r="I117" s="232"/>
      <c r="J117" s="232"/>
      <c r="K117" s="232"/>
      <c r="L117" s="232"/>
      <c r="M117" s="232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130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13">
        <v>58</v>
      </c>
      <c r="B118" s="219" t="s">
        <v>282</v>
      </c>
      <c r="C118" s="264" t="s">
        <v>283</v>
      </c>
      <c r="D118" s="221" t="s">
        <v>127</v>
      </c>
      <c r="E118" s="228">
        <v>287.86200000000002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22">
        <v>8.8000000000000003E-4</v>
      </c>
      <c r="O118" s="222">
        <f>ROUND(E118*N118,5)</f>
        <v>0.25331999999999999</v>
      </c>
      <c r="P118" s="222">
        <v>0</v>
      </c>
      <c r="Q118" s="222">
        <f>ROUND(E118*P118,5)</f>
        <v>0</v>
      </c>
      <c r="R118" s="222"/>
      <c r="S118" s="222"/>
      <c r="T118" s="223">
        <v>0.37341999999999997</v>
      </c>
      <c r="U118" s="222">
        <f>ROUND(E118*T118,2)</f>
        <v>107.49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128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13"/>
      <c r="B119" s="219"/>
      <c r="C119" s="265" t="s">
        <v>284</v>
      </c>
      <c r="D119" s="224"/>
      <c r="E119" s="229">
        <v>287.86200000000002</v>
      </c>
      <c r="F119" s="232"/>
      <c r="G119" s="232"/>
      <c r="H119" s="232"/>
      <c r="I119" s="232"/>
      <c r="J119" s="232"/>
      <c r="K119" s="232"/>
      <c r="L119" s="232"/>
      <c r="M119" s="232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130</v>
      </c>
      <c r="AF119" s="212">
        <v>0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>
      <c r="A120" s="213">
        <v>59</v>
      </c>
      <c r="B120" s="219" t="s">
        <v>285</v>
      </c>
      <c r="C120" s="264" t="s">
        <v>286</v>
      </c>
      <c r="D120" s="221" t="s">
        <v>127</v>
      </c>
      <c r="E120" s="228">
        <v>572.85550000000001</v>
      </c>
      <c r="F120" s="231"/>
      <c r="G120" s="232">
        <f>ROUND(E120*F120,2)</f>
        <v>0</v>
      </c>
      <c r="H120" s="231"/>
      <c r="I120" s="232">
        <f>ROUND(E120*H120,2)</f>
        <v>0</v>
      </c>
      <c r="J120" s="231"/>
      <c r="K120" s="232">
        <f>ROUND(E120*J120,2)</f>
        <v>0</v>
      </c>
      <c r="L120" s="232">
        <v>21</v>
      </c>
      <c r="M120" s="232">
        <f>G120*(1+L120/100)</f>
        <v>0</v>
      </c>
      <c r="N120" s="222">
        <v>9.5E-4</v>
      </c>
      <c r="O120" s="222">
        <f>ROUND(E120*N120,5)</f>
        <v>0.54420999999999997</v>
      </c>
      <c r="P120" s="222">
        <v>0</v>
      </c>
      <c r="Q120" s="222">
        <f>ROUND(E120*P120,5)</f>
        <v>0</v>
      </c>
      <c r="R120" s="222"/>
      <c r="S120" s="222"/>
      <c r="T120" s="223">
        <v>0.43370999999999998</v>
      </c>
      <c r="U120" s="222">
        <f>ROUND(E120*T120,2)</f>
        <v>248.45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128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3"/>
      <c r="B121" s="219"/>
      <c r="C121" s="265" t="s">
        <v>287</v>
      </c>
      <c r="D121" s="224"/>
      <c r="E121" s="229">
        <v>572.85550000000001</v>
      </c>
      <c r="F121" s="232"/>
      <c r="G121" s="232"/>
      <c r="H121" s="232"/>
      <c r="I121" s="232"/>
      <c r="J121" s="232"/>
      <c r="K121" s="232"/>
      <c r="L121" s="232"/>
      <c r="M121" s="232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130</v>
      </c>
      <c r="AF121" s="212">
        <v>0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3">
        <v>60</v>
      </c>
      <c r="B122" s="219" t="s">
        <v>288</v>
      </c>
      <c r="C122" s="264" t="s">
        <v>289</v>
      </c>
      <c r="D122" s="221" t="s">
        <v>127</v>
      </c>
      <c r="E122" s="228">
        <v>47.88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22">
        <v>3.5E-4</v>
      </c>
      <c r="O122" s="222">
        <f>ROUND(E122*N122,5)</f>
        <v>1.6760000000000001E-2</v>
      </c>
      <c r="P122" s="222">
        <v>0</v>
      </c>
      <c r="Q122" s="222">
        <f>ROUND(E122*P122,5)</f>
        <v>0</v>
      </c>
      <c r="R122" s="222"/>
      <c r="S122" s="222"/>
      <c r="T122" s="223">
        <v>8.5999999999999993E-2</v>
      </c>
      <c r="U122" s="222">
        <f>ROUND(E122*T122,2)</f>
        <v>4.12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128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3"/>
      <c r="B123" s="219"/>
      <c r="C123" s="265" t="s">
        <v>290</v>
      </c>
      <c r="D123" s="224"/>
      <c r="E123" s="229">
        <v>47.88</v>
      </c>
      <c r="F123" s="232"/>
      <c r="G123" s="232"/>
      <c r="H123" s="232"/>
      <c r="I123" s="232"/>
      <c r="J123" s="232"/>
      <c r="K123" s="232"/>
      <c r="L123" s="232"/>
      <c r="M123" s="232"/>
      <c r="N123" s="222"/>
      <c r="O123" s="222"/>
      <c r="P123" s="222"/>
      <c r="Q123" s="222"/>
      <c r="R123" s="222"/>
      <c r="S123" s="222"/>
      <c r="T123" s="223"/>
      <c r="U123" s="22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130</v>
      </c>
      <c r="AF123" s="212">
        <v>0</v>
      </c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>
      <c r="A124" s="214" t="s">
        <v>123</v>
      </c>
      <c r="B124" s="220" t="s">
        <v>72</v>
      </c>
      <c r="C124" s="266" t="s">
        <v>73</v>
      </c>
      <c r="D124" s="225"/>
      <c r="E124" s="230"/>
      <c r="F124" s="233"/>
      <c r="G124" s="233">
        <f>SUMIF(AE125:AE139,"&lt;&gt;NOR",G125:G139)</f>
        <v>0</v>
      </c>
      <c r="H124" s="233"/>
      <c r="I124" s="233">
        <f>SUM(I125:I139)</f>
        <v>0</v>
      </c>
      <c r="J124" s="233"/>
      <c r="K124" s="233">
        <f>SUM(K125:K139)</f>
        <v>0</v>
      </c>
      <c r="L124" s="233"/>
      <c r="M124" s="233">
        <f>SUM(M125:M139)</f>
        <v>0</v>
      </c>
      <c r="N124" s="226"/>
      <c r="O124" s="226">
        <f>SUM(O125:O139)</f>
        <v>0.1636</v>
      </c>
      <c r="P124" s="226"/>
      <c r="Q124" s="226">
        <f>SUM(Q125:Q139)</f>
        <v>0</v>
      </c>
      <c r="R124" s="226"/>
      <c r="S124" s="226"/>
      <c r="T124" s="227"/>
      <c r="U124" s="226">
        <f>SUM(U125:U139)</f>
        <v>9.15</v>
      </c>
      <c r="AE124" t="s">
        <v>124</v>
      </c>
    </row>
    <row r="125" spans="1:60" outlineLevel="1">
      <c r="A125" s="213">
        <v>61</v>
      </c>
      <c r="B125" s="219" t="s">
        <v>291</v>
      </c>
      <c r="C125" s="264" t="s">
        <v>292</v>
      </c>
      <c r="D125" s="221" t="s">
        <v>133</v>
      </c>
      <c r="E125" s="228">
        <v>86.85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22">
        <v>0</v>
      </c>
      <c r="O125" s="222">
        <f>ROUND(E125*N125,5)</f>
        <v>0</v>
      </c>
      <c r="P125" s="222">
        <v>0</v>
      </c>
      <c r="Q125" s="222">
        <f>ROUND(E125*P125,5)</f>
        <v>0</v>
      </c>
      <c r="R125" s="222"/>
      <c r="S125" s="222"/>
      <c r="T125" s="223">
        <v>0.06</v>
      </c>
      <c r="U125" s="222">
        <f>ROUND(E125*T125,2)</f>
        <v>5.21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128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3"/>
      <c r="B126" s="219"/>
      <c r="C126" s="265" t="s">
        <v>293</v>
      </c>
      <c r="D126" s="224"/>
      <c r="E126" s="229">
        <v>86.85</v>
      </c>
      <c r="F126" s="232"/>
      <c r="G126" s="232"/>
      <c r="H126" s="232"/>
      <c r="I126" s="232"/>
      <c r="J126" s="232"/>
      <c r="K126" s="232"/>
      <c r="L126" s="232"/>
      <c r="M126" s="232"/>
      <c r="N126" s="222"/>
      <c r="O126" s="222"/>
      <c r="P126" s="222"/>
      <c r="Q126" s="222"/>
      <c r="R126" s="222"/>
      <c r="S126" s="222"/>
      <c r="T126" s="223"/>
      <c r="U126" s="22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130</v>
      </c>
      <c r="AF126" s="212">
        <v>0</v>
      </c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13">
        <v>62</v>
      </c>
      <c r="B127" s="219" t="s">
        <v>294</v>
      </c>
      <c r="C127" s="264" t="s">
        <v>295</v>
      </c>
      <c r="D127" s="221" t="s">
        <v>133</v>
      </c>
      <c r="E127" s="228">
        <v>91.192499999999995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22">
        <v>5.9999999999999995E-4</v>
      </c>
      <c r="O127" s="222">
        <f>ROUND(E127*N127,5)</f>
        <v>5.4719999999999998E-2</v>
      </c>
      <c r="P127" s="222">
        <v>0</v>
      </c>
      <c r="Q127" s="222">
        <f>ROUND(E127*P127,5)</f>
        <v>0</v>
      </c>
      <c r="R127" s="222"/>
      <c r="S127" s="222"/>
      <c r="T127" s="223">
        <v>0</v>
      </c>
      <c r="U127" s="222">
        <f>ROUND(E127*T127,2)</f>
        <v>0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221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3"/>
      <c r="B128" s="219"/>
      <c r="C128" s="265" t="s">
        <v>296</v>
      </c>
      <c r="D128" s="224"/>
      <c r="E128" s="229">
        <v>91.192499999999995</v>
      </c>
      <c r="F128" s="232"/>
      <c r="G128" s="232"/>
      <c r="H128" s="232"/>
      <c r="I128" s="232"/>
      <c r="J128" s="232"/>
      <c r="K128" s="232"/>
      <c r="L128" s="232"/>
      <c r="M128" s="232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130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3">
        <v>63</v>
      </c>
      <c r="B129" s="219" t="s">
        <v>297</v>
      </c>
      <c r="C129" s="264" t="s">
        <v>298</v>
      </c>
      <c r="D129" s="221" t="s">
        <v>192</v>
      </c>
      <c r="E129" s="228">
        <v>7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22">
        <v>0</v>
      </c>
      <c r="O129" s="222">
        <f>ROUND(E129*N129,5)</f>
        <v>0</v>
      </c>
      <c r="P129" s="222">
        <v>0</v>
      </c>
      <c r="Q129" s="222">
        <f>ROUND(E129*P129,5)</f>
        <v>0</v>
      </c>
      <c r="R129" s="222"/>
      <c r="S129" s="222"/>
      <c r="T129" s="223">
        <v>0</v>
      </c>
      <c r="U129" s="222">
        <f>ROUND(E129*T129,2)</f>
        <v>0</v>
      </c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221</v>
      </c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3">
        <v>64</v>
      </c>
      <c r="B130" s="219" t="s">
        <v>299</v>
      </c>
      <c r="C130" s="264" t="s">
        <v>300</v>
      </c>
      <c r="D130" s="221" t="s">
        <v>192</v>
      </c>
      <c r="E130" s="228">
        <v>6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22">
        <v>0</v>
      </c>
      <c r="O130" s="222">
        <f>ROUND(E130*N130,5)</f>
        <v>0</v>
      </c>
      <c r="P130" s="222">
        <v>0</v>
      </c>
      <c r="Q130" s="222">
        <f>ROUND(E130*P130,5)</f>
        <v>0</v>
      </c>
      <c r="R130" s="222"/>
      <c r="S130" s="222"/>
      <c r="T130" s="223">
        <v>0</v>
      </c>
      <c r="U130" s="222">
        <f>ROUND(E130*T130,2)</f>
        <v>0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221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3">
        <v>65</v>
      </c>
      <c r="B131" s="219" t="s">
        <v>301</v>
      </c>
      <c r="C131" s="264" t="s">
        <v>302</v>
      </c>
      <c r="D131" s="221" t="s">
        <v>192</v>
      </c>
      <c r="E131" s="228">
        <v>8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22">
        <v>5.0000000000000001E-4</v>
      </c>
      <c r="O131" s="222">
        <f>ROUND(E131*N131,5)</f>
        <v>4.0000000000000001E-3</v>
      </c>
      <c r="P131" s="222">
        <v>0</v>
      </c>
      <c r="Q131" s="222">
        <f>ROUND(E131*P131,5)</f>
        <v>0</v>
      </c>
      <c r="R131" s="222"/>
      <c r="S131" s="222"/>
      <c r="T131" s="223">
        <v>0</v>
      </c>
      <c r="U131" s="222">
        <f>ROUND(E131*T131,2)</f>
        <v>0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221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>
      <c r="A132" s="213">
        <v>66</v>
      </c>
      <c r="B132" s="219" t="s">
        <v>303</v>
      </c>
      <c r="C132" s="264" t="s">
        <v>304</v>
      </c>
      <c r="D132" s="221" t="s">
        <v>192</v>
      </c>
      <c r="E132" s="228">
        <v>6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22">
        <v>0</v>
      </c>
      <c r="O132" s="222">
        <f>ROUND(E132*N132,5)</f>
        <v>0</v>
      </c>
      <c r="P132" s="222">
        <v>0</v>
      </c>
      <c r="Q132" s="222">
        <f>ROUND(E132*P132,5)</f>
        <v>0</v>
      </c>
      <c r="R132" s="222"/>
      <c r="S132" s="222"/>
      <c r="T132" s="223">
        <v>0.52</v>
      </c>
      <c r="U132" s="222">
        <f>ROUND(E132*T132,2)</f>
        <v>3.12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128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3">
        <v>67</v>
      </c>
      <c r="B133" s="219" t="s">
        <v>305</v>
      </c>
      <c r="C133" s="264" t="s">
        <v>306</v>
      </c>
      <c r="D133" s="221" t="s">
        <v>192</v>
      </c>
      <c r="E133" s="228">
        <v>3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22">
        <v>4.1000000000000003E-3</v>
      </c>
      <c r="O133" s="222">
        <f>ROUND(E133*N133,5)</f>
        <v>1.23E-2</v>
      </c>
      <c r="P133" s="222">
        <v>0</v>
      </c>
      <c r="Q133" s="222">
        <f>ROUND(E133*P133,5)</f>
        <v>0</v>
      </c>
      <c r="R133" s="222"/>
      <c r="S133" s="222"/>
      <c r="T133" s="223">
        <v>0</v>
      </c>
      <c r="U133" s="222">
        <f>ROUND(E133*T133,2)</f>
        <v>0</v>
      </c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221</v>
      </c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3">
        <v>68</v>
      </c>
      <c r="B134" s="219" t="s">
        <v>307</v>
      </c>
      <c r="C134" s="264" t="s">
        <v>308</v>
      </c>
      <c r="D134" s="221" t="s">
        <v>192</v>
      </c>
      <c r="E134" s="228">
        <v>2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22">
        <v>4.5700000000000003E-3</v>
      </c>
      <c r="O134" s="222">
        <f>ROUND(E134*N134,5)</f>
        <v>9.1400000000000006E-3</v>
      </c>
      <c r="P134" s="222">
        <v>0</v>
      </c>
      <c r="Q134" s="222">
        <f>ROUND(E134*P134,5)</f>
        <v>0</v>
      </c>
      <c r="R134" s="222"/>
      <c r="S134" s="222"/>
      <c r="T134" s="223">
        <v>0</v>
      </c>
      <c r="U134" s="222">
        <f>ROUND(E134*T134,2)</f>
        <v>0</v>
      </c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221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3">
        <v>69</v>
      </c>
      <c r="B135" s="219" t="s">
        <v>309</v>
      </c>
      <c r="C135" s="264" t="s">
        <v>310</v>
      </c>
      <c r="D135" s="221" t="s">
        <v>192</v>
      </c>
      <c r="E135" s="228">
        <v>1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22">
        <v>5.0899999999999999E-3</v>
      </c>
      <c r="O135" s="222">
        <f>ROUND(E135*N135,5)</f>
        <v>5.0899999999999999E-3</v>
      </c>
      <c r="P135" s="222">
        <v>0</v>
      </c>
      <c r="Q135" s="222">
        <f>ROUND(E135*P135,5)</f>
        <v>0</v>
      </c>
      <c r="R135" s="222"/>
      <c r="S135" s="222"/>
      <c r="T135" s="223">
        <v>0</v>
      </c>
      <c r="U135" s="222">
        <f>ROUND(E135*T135,2)</f>
        <v>0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221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13">
        <v>70</v>
      </c>
      <c r="B136" s="219" t="s">
        <v>311</v>
      </c>
      <c r="C136" s="264" t="s">
        <v>312</v>
      </c>
      <c r="D136" s="221" t="s">
        <v>192</v>
      </c>
      <c r="E136" s="228">
        <v>4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22">
        <v>6.1399999999999996E-3</v>
      </c>
      <c r="O136" s="222">
        <f>ROUND(E136*N136,5)</f>
        <v>2.4559999999999998E-2</v>
      </c>
      <c r="P136" s="222">
        <v>0</v>
      </c>
      <c r="Q136" s="222">
        <f>ROUND(E136*P136,5)</f>
        <v>0</v>
      </c>
      <c r="R136" s="222"/>
      <c r="S136" s="222"/>
      <c r="T136" s="223">
        <v>0</v>
      </c>
      <c r="U136" s="222">
        <f>ROUND(E136*T136,2)</f>
        <v>0</v>
      </c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221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>
      <c r="A137" s="213">
        <v>71</v>
      </c>
      <c r="B137" s="219" t="s">
        <v>313</v>
      </c>
      <c r="C137" s="264" t="s">
        <v>314</v>
      </c>
      <c r="D137" s="221" t="s">
        <v>192</v>
      </c>
      <c r="E137" s="228">
        <v>2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22">
        <v>8.2199999999999999E-3</v>
      </c>
      <c r="O137" s="222">
        <f>ROUND(E137*N137,5)</f>
        <v>1.644E-2</v>
      </c>
      <c r="P137" s="222">
        <v>0</v>
      </c>
      <c r="Q137" s="222">
        <f>ROUND(E137*P137,5)</f>
        <v>0</v>
      </c>
      <c r="R137" s="222"/>
      <c r="S137" s="222"/>
      <c r="T137" s="223">
        <v>0</v>
      </c>
      <c r="U137" s="222">
        <f>ROUND(E137*T137,2)</f>
        <v>0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221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3">
        <v>72</v>
      </c>
      <c r="B138" s="219" t="s">
        <v>315</v>
      </c>
      <c r="C138" s="264" t="s">
        <v>316</v>
      </c>
      <c r="D138" s="221" t="s">
        <v>192</v>
      </c>
      <c r="E138" s="228">
        <v>6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22">
        <v>1.66E-3</v>
      </c>
      <c r="O138" s="222">
        <f>ROUND(E138*N138,5)</f>
        <v>9.9600000000000001E-3</v>
      </c>
      <c r="P138" s="222">
        <v>0</v>
      </c>
      <c r="Q138" s="222">
        <f>ROUND(E138*P138,5)</f>
        <v>0</v>
      </c>
      <c r="R138" s="222"/>
      <c r="S138" s="222"/>
      <c r="T138" s="223">
        <v>0</v>
      </c>
      <c r="U138" s="222">
        <f>ROUND(E138*T138,2)</f>
        <v>0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221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>
      <c r="A139" s="213">
        <v>73</v>
      </c>
      <c r="B139" s="219" t="s">
        <v>317</v>
      </c>
      <c r="C139" s="264" t="s">
        <v>318</v>
      </c>
      <c r="D139" s="221" t="s">
        <v>133</v>
      </c>
      <c r="E139" s="228">
        <v>12.45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22">
        <v>2.2000000000000001E-3</v>
      </c>
      <c r="O139" s="222">
        <f>ROUND(E139*N139,5)</f>
        <v>2.7390000000000001E-2</v>
      </c>
      <c r="P139" s="222">
        <v>0</v>
      </c>
      <c r="Q139" s="222">
        <f>ROUND(E139*P139,5)</f>
        <v>0</v>
      </c>
      <c r="R139" s="222"/>
      <c r="S139" s="222"/>
      <c r="T139" s="223">
        <v>6.6000000000000003E-2</v>
      </c>
      <c r="U139" s="222">
        <f>ROUND(E139*T139,2)</f>
        <v>0.82</v>
      </c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128</v>
      </c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>
      <c r="A140" s="214" t="s">
        <v>123</v>
      </c>
      <c r="B140" s="220" t="s">
        <v>74</v>
      </c>
      <c r="C140" s="266" t="s">
        <v>75</v>
      </c>
      <c r="D140" s="225"/>
      <c r="E140" s="230"/>
      <c r="F140" s="233"/>
      <c r="G140" s="233">
        <f>SUMIF(AE141:AE146,"&lt;&gt;NOR",G141:G146)</f>
        <v>0</v>
      </c>
      <c r="H140" s="233"/>
      <c r="I140" s="233">
        <f>SUM(I141:I146)</f>
        <v>0</v>
      </c>
      <c r="J140" s="233"/>
      <c r="K140" s="233">
        <f>SUM(K141:K146)</f>
        <v>0</v>
      </c>
      <c r="L140" s="233"/>
      <c r="M140" s="233">
        <f>SUM(M141:M146)</f>
        <v>0</v>
      </c>
      <c r="N140" s="226"/>
      <c r="O140" s="226">
        <f>SUM(O141:O146)</f>
        <v>51.96199</v>
      </c>
      <c r="P140" s="226"/>
      <c r="Q140" s="226">
        <f>SUM(Q141:Q146)</f>
        <v>0</v>
      </c>
      <c r="R140" s="226"/>
      <c r="S140" s="226"/>
      <c r="T140" s="227"/>
      <c r="U140" s="226">
        <f>SUM(U141:U146)</f>
        <v>300.60000000000002</v>
      </c>
      <c r="AE140" t="s">
        <v>124</v>
      </c>
    </row>
    <row r="141" spans="1:60" outlineLevel="1">
      <c r="A141" s="213">
        <v>74</v>
      </c>
      <c r="B141" s="219" t="s">
        <v>319</v>
      </c>
      <c r="C141" s="264" t="s">
        <v>320</v>
      </c>
      <c r="D141" s="221" t="s">
        <v>127</v>
      </c>
      <c r="E141" s="228">
        <v>1039.22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22">
        <v>2.426E-2</v>
      </c>
      <c r="O141" s="222">
        <f>ROUND(E141*N141,5)</f>
        <v>25.211480000000002</v>
      </c>
      <c r="P141" s="222">
        <v>0</v>
      </c>
      <c r="Q141" s="222">
        <f>ROUND(E141*P141,5)</f>
        <v>0</v>
      </c>
      <c r="R141" s="222"/>
      <c r="S141" s="222"/>
      <c r="T141" s="223">
        <v>0.14199999999999999</v>
      </c>
      <c r="U141" s="222">
        <f>ROUND(E141*T141,2)</f>
        <v>147.57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128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>
      <c r="A142" s="213"/>
      <c r="B142" s="219"/>
      <c r="C142" s="265" t="s">
        <v>321</v>
      </c>
      <c r="D142" s="224"/>
      <c r="E142" s="229">
        <v>1039.22</v>
      </c>
      <c r="F142" s="232"/>
      <c r="G142" s="232"/>
      <c r="H142" s="232"/>
      <c r="I142" s="232"/>
      <c r="J142" s="232"/>
      <c r="K142" s="232"/>
      <c r="L142" s="232"/>
      <c r="M142" s="232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130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3">
        <v>75</v>
      </c>
      <c r="B143" s="219" t="s">
        <v>322</v>
      </c>
      <c r="C143" s="264" t="s">
        <v>323</v>
      </c>
      <c r="D143" s="221" t="s">
        <v>127</v>
      </c>
      <c r="E143" s="228">
        <v>1039.22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22">
        <v>1.0200000000000001E-3</v>
      </c>
      <c r="O143" s="222">
        <f>ROUND(E143*N143,5)</f>
        <v>1.06</v>
      </c>
      <c r="P143" s="222">
        <v>0</v>
      </c>
      <c r="Q143" s="222">
        <f>ROUND(E143*P143,5)</f>
        <v>0</v>
      </c>
      <c r="R143" s="222"/>
      <c r="S143" s="222"/>
      <c r="T143" s="223">
        <v>7.0000000000000001E-3</v>
      </c>
      <c r="U143" s="222">
        <f>ROUND(E143*T143,2)</f>
        <v>7.27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128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3">
        <v>76</v>
      </c>
      <c r="B144" s="219" t="s">
        <v>324</v>
      </c>
      <c r="C144" s="264" t="s">
        <v>325</v>
      </c>
      <c r="D144" s="221" t="s">
        <v>127</v>
      </c>
      <c r="E144" s="228">
        <v>1039.2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22">
        <v>2.426E-2</v>
      </c>
      <c r="O144" s="222">
        <f>ROUND(E144*N144,5)</f>
        <v>25.210989999999999</v>
      </c>
      <c r="P144" s="222">
        <v>0</v>
      </c>
      <c r="Q144" s="222">
        <f>ROUND(E144*P144,5)</f>
        <v>0</v>
      </c>
      <c r="R144" s="222"/>
      <c r="S144" s="222"/>
      <c r="T144" s="223">
        <v>0.12</v>
      </c>
      <c r="U144" s="222">
        <f>ROUND(E144*T144,2)</f>
        <v>124.7</v>
      </c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128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3">
        <v>77</v>
      </c>
      <c r="B145" s="219" t="s">
        <v>326</v>
      </c>
      <c r="C145" s="264" t="s">
        <v>327</v>
      </c>
      <c r="D145" s="221" t="s">
        <v>127</v>
      </c>
      <c r="E145" s="228">
        <v>81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22">
        <v>5.9199999999999999E-3</v>
      </c>
      <c r="O145" s="222">
        <f>ROUND(E145*N145,5)</f>
        <v>0.47952</v>
      </c>
      <c r="P145" s="222">
        <v>0</v>
      </c>
      <c r="Q145" s="222">
        <f>ROUND(E145*P145,5)</f>
        <v>0</v>
      </c>
      <c r="R145" s="222"/>
      <c r="S145" s="222"/>
      <c r="T145" s="223">
        <v>0.26</v>
      </c>
      <c r="U145" s="222">
        <f>ROUND(E145*T145,2)</f>
        <v>21.06</v>
      </c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128</v>
      </c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3"/>
      <c r="B146" s="219"/>
      <c r="C146" s="265" t="s">
        <v>328</v>
      </c>
      <c r="D146" s="224"/>
      <c r="E146" s="229">
        <v>81</v>
      </c>
      <c r="F146" s="232"/>
      <c r="G146" s="232"/>
      <c r="H146" s="232"/>
      <c r="I146" s="232"/>
      <c r="J146" s="232"/>
      <c r="K146" s="232"/>
      <c r="L146" s="232"/>
      <c r="M146" s="232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130</v>
      </c>
      <c r="AF146" s="212">
        <v>0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>
      <c r="A147" s="214" t="s">
        <v>123</v>
      </c>
      <c r="B147" s="220" t="s">
        <v>76</v>
      </c>
      <c r="C147" s="266" t="s">
        <v>77</v>
      </c>
      <c r="D147" s="225"/>
      <c r="E147" s="230"/>
      <c r="F147" s="233"/>
      <c r="G147" s="233">
        <f>SUMIF(AE148:AE161,"&lt;&gt;NOR",G148:G161)</f>
        <v>0</v>
      </c>
      <c r="H147" s="233"/>
      <c r="I147" s="233">
        <f>SUM(I148:I161)</f>
        <v>0</v>
      </c>
      <c r="J147" s="233"/>
      <c r="K147" s="233">
        <f>SUM(K148:K161)</f>
        <v>0</v>
      </c>
      <c r="L147" s="233"/>
      <c r="M147" s="233">
        <f>SUM(M148:M161)</f>
        <v>0</v>
      </c>
      <c r="N147" s="226"/>
      <c r="O147" s="226">
        <f>SUM(O148:O161)</f>
        <v>0.10483000000000001</v>
      </c>
      <c r="P147" s="226"/>
      <c r="Q147" s="226">
        <f>SUM(Q148:Q161)</f>
        <v>5.0460100000000008</v>
      </c>
      <c r="R147" s="226"/>
      <c r="S147" s="226"/>
      <c r="T147" s="227"/>
      <c r="U147" s="226">
        <f>SUM(U148:U161)</f>
        <v>47.4</v>
      </c>
      <c r="AE147" t="s">
        <v>124</v>
      </c>
    </row>
    <row r="148" spans="1:60" outlineLevel="1">
      <c r="A148" s="213">
        <v>78</v>
      </c>
      <c r="B148" s="219" t="s">
        <v>329</v>
      </c>
      <c r="C148" s="264" t="s">
        <v>330</v>
      </c>
      <c r="D148" s="221" t="s">
        <v>127</v>
      </c>
      <c r="E148" s="228">
        <v>4.5119999999999996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22">
        <v>2.1900000000000001E-3</v>
      </c>
      <c r="O148" s="222">
        <f>ROUND(E148*N148,5)</f>
        <v>9.8799999999999999E-3</v>
      </c>
      <c r="P148" s="222">
        <v>4.1000000000000002E-2</v>
      </c>
      <c r="Q148" s="222">
        <f>ROUND(E148*P148,5)</f>
        <v>0.18498999999999999</v>
      </c>
      <c r="R148" s="222"/>
      <c r="S148" s="222"/>
      <c r="T148" s="223">
        <v>0.52</v>
      </c>
      <c r="U148" s="222">
        <f>ROUND(E148*T148,2)</f>
        <v>2.35</v>
      </c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128</v>
      </c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13"/>
      <c r="B149" s="219"/>
      <c r="C149" s="265" t="s">
        <v>331</v>
      </c>
      <c r="D149" s="224"/>
      <c r="E149" s="229">
        <v>4.5119999999999996</v>
      </c>
      <c r="F149" s="232"/>
      <c r="G149" s="232"/>
      <c r="H149" s="232"/>
      <c r="I149" s="232"/>
      <c r="J149" s="232"/>
      <c r="K149" s="232"/>
      <c r="L149" s="232"/>
      <c r="M149" s="232"/>
      <c r="N149" s="222"/>
      <c r="O149" s="222"/>
      <c r="P149" s="222"/>
      <c r="Q149" s="222"/>
      <c r="R149" s="222"/>
      <c r="S149" s="222"/>
      <c r="T149" s="223"/>
      <c r="U149" s="22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130</v>
      </c>
      <c r="AF149" s="212">
        <v>0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13">
        <v>79</v>
      </c>
      <c r="B150" s="219" t="s">
        <v>332</v>
      </c>
      <c r="C150" s="264" t="s">
        <v>333</v>
      </c>
      <c r="D150" s="221" t="s">
        <v>127</v>
      </c>
      <c r="E150" s="228">
        <v>1.87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22">
        <v>1E-3</v>
      </c>
      <c r="O150" s="222">
        <f>ROUND(E150*N150,5)</f>
        <v>1.8699999999999999E-3</v>
      </c>
      <c r="P150" s="222">
        <v>3.1E-2</v>
      </c>
      <c r="Q150" s="222">
        <f>ROUND(E150*P150,5)</f>
        <v>5.7970000000000001E-2</v>
      </c>
      <c r="R150" s="222"/>
      <c r="S150" s="222"/>
      <c r="T150" s="223">
        <v>0.33100000000000002</v>
      </c>
      <c r="U150" s="222">
        <f>ROUND(E150*T150,2)</f>
        <v>0.62</v>
      </c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128</v>
      </c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13"/>
      <c r="B151" s="219"/>
      <c r="C151" s="265" t="s">
        <v>334</v>
      </c>
      <c r="D151" s="224"/>
      <c r="E151" s="229">
        <v>1.87</v>
      </c>
      <c r="F151" s="232"/>
      <c r="G151" s="232"/>
      <c r="H151" s="232"/>
      <c r="I151" s="232"/>
      <c r="J151" s="232"/>
      <c r="K151" s="232"/>
      <c r="L151" s="232"/>
      <c r="M151" s="232"/>
      <c r="N151" s="222"/>
      <c r="O151" s="222"/>
      <c r="P151" s="222"/>
      <c r="Q151" s="222"/>
      <c r="R151" s="222"/>
      <c r="S151" s="222"/>
      <c r="T151" s="223"/>
      <c r="U151" s="22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130</v>
      </c>
      <c r="AF151" s="212">
        <v>0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3">
        <v>80</v>
      </c>
      <c r="B152" s="219" t="s">
        <v>335</v>
      </c>
      <c r="C152" s="264" t="s">
        <v>336</v>
      </c>
      <c r="D152" s="221" t="s">
        <v>127</v>
      </c>
      <c r="E152" s="228">
        <v>71.5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22">
        <v>9.2000000000000003E-4</v>
      </c>
      <c r="O152" s="222">
        <f>ROUND(E152*N152,5)</f>
        <v>6.5780000000000005E-2</v>
      </c>
      <c r="P152" s="222">
        <v>2.7E-2</v>
      </c>
      <c r="Q152" s="222">
        <f>ROUND(E152*P152,5)</f>
        <v>1.9305000000000001</v>
      </c>
      <c r="R152" s="222"/>
      <c r="S152" s="222"/>
      <c r="T152" s="223">
        <v>0.26300000000000001</v>
      </c>
      <c r="U152" s="222">
        <f>ROUND(E152*T152,2)</f>
        <v>18.8</v>
      </c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128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3"/>
      <c r="B153" s="219"/>
      <c r="C153" s="265" t="s">
        <v>337</v>
      </c>
      <c r="D153" s="224"/>
      <c r="E153" s="229">
        <v>71.5</v>
      </c>
      <c r="F153" s="232"/>
      <c r="G153" s="232"/>
      <c r="H153" s="232"/>
      <c r="I153" s="232"/>
      <c r="J153" s="232"/>
      <c r="K153" s="232"/>
      <c r="L153" s="232"/>
      <c r="M153" s="232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130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>
      <c r="A154" s="213">
        <v>81</v>
      </c>
      <c r="B154" s="219" t="s">
        <v>338</v>
      </c>
      <c r="C154" s="264" t="s">
        <v>339</v>
      </c>
      <c r="D154" s="221" t="s">
        <v>127</v>
      </c>
      <c r="E154" s="228">
        <v>22.31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22">
        <v>8.1999999999999998E-4</v>
      </c>
      <c r="O154" s="222">
        <f>ROUND(E154*N154,5)</f>
        <v>1.8290000000000001E-2</v>
      </c>
      <c r="P154" s="222">
        <v>2.3E-2</v>
      </c>
      <c r="Q154" s="222">
        <f>ROUND(E154*P154,5)</f>
        <v>0.51312999999999998</v>
      </c>
      <c r="R154" s="222"/>
      <c r="S154" s="222"/>
      <c r="T154" s="223">
        <v>0.215</v>
      </c>
      <c r="U154" s="222">
        <f>ROUND(E154*T154,2)</f>
        <v>4.8</v>
      </c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128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3"/>
      <c r="B155" s="219"/>
      <c r="C155" s="265" t="s">
        <v>340</v>
      </c>
      <c r="D155" s="224"/>
      <c r="E155" s="229">
        <v>22.31</v>
      </c>
      <c r="F155" s="232"/>
      <c r="G155" s="232"/>
      <c r="H155" s="232"/>
      <c r="I155" s="232"/>
      <c r="J155" s="232"/>
      <c r="K155" s="232"/>
      <c r="L155" s="232"/>
      <c r="M155" s="232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130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3">
        <v>82</v>
      </c>
      <c r="B156" s="219" t="s">
        <v>341</v>
      </c>
      <c r="C156" s="264" t="s">
        <v>342</v>
      </c>
      <c r="D156" s="221" t="s">
        <v>192</v>
      </c>
      <c r="E156" s="228">
        <v>102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22">
        <v>0</v>
      </c>
      <c r="O156" s="222">
        <f>ROUND(E156*N156,5)</f>
        <v>0</v>
      </c>
      <c r="P156" s="222">
        <v>0</v>
      </c>
      <c r="Q156" s="222">
        <f>ROUND(E156*P156,5)</f>
        <v>0</v>
      </c>
      <c r="R156" s="222"/>
      <c r="S156" s="222"/>
      <c r="T156" s="223">
        <v>0.05</v>
      </c>
      <c r="U156" s="222">
        <f>ROUND(E156*T156,2)</f>
        <v>5.0999999999999996</v>
      </c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128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3">
        <v>83</v>
      </c>
      <c r="B157" s="219" t="s">
        <v>343</v>
      </c>
      <c r="C157" s="264" t="s">
        <v>344</v>
      </c>
      <c r="D157" s="221" t="s">
        <v>133</v>
      </c>
      <c r="E157" s="228">
        <v>37.700000000000003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22">
        <v>0</v>
      </c>
      <c r="O157" s="222">
        <f>ROUND(E157*N157,5)</f>
        <v>0</v>
      </c>
      <c r="P157" s="222">
        <v>1.507E-2</v>
      </c>
      <c r="Q157" s="222">
        <f>ROUND(E157*P157,5)</f>
        <v>0.56813999999999998</v>
      </c>
      <c r="R157" s="222"/>
      <c r="S157" s="222"/>
      <c r="T157" s="223">
        <v>0.11</v>
      </c>
      <c r="U157" s="222">
        <f>ROUND(E157*T157,2)</f>
        <v>4.1500000000000004</v>
      </c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128</v>
      </c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3">
        <v>84</v>
      </c>
      <c r="B158" s="219" t="s">
        <v>345</v>
      </c>
      <c r="C158" s="264" t="s">
        <v>346</v>
      </c>
      <c r="D158" s="221" t="s">
        <v>127</v>
      </c>
      <c r="E158" s="228">
        <v>13.45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22">
        <v>6.7000000000000002E-4</v>
      </c>
      <c r="O158" s="222">
        <f>ROUND(E158*N158,5)</f>
        <v>9.0100000000000006E-3</v>
      </c>
      <c r="P158" s="222">
        <v>8.2000000000000003E-2</v>
      </c>
      <c r="Q158" s="222">
        <f>ROUND(E158*P158,5)</f>
        <v>1.1029</v>
      </c>
      <c r="R158" s="222"/>
      <c r="S158" s="222"/>
      <c r="T158" s="223">
        <v>0.6</v>
      </c>
      <c r="U158" s="222">
        <f>ROUND(E158*T158,2)</f>
        <v>8.07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128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3"/>
      <c r="B159" s="219"/>
      <c r="C159" s="265" t="s">
        <v>347</v>
      </c>
      <c r="D159" s="224"/>
      <c r="E159" s="229">
        <v>13.45</v>
      </c>
      <c r="F159" s="232"/>
      <c r="G159" s="232"/>
      <c r="H159" s="232"/>
      <c r="I159" s="232"/>
      <c r="J159" s="232"/>
      <c r="K159" s="232"/>
      <c r="L159" s="232"/>
      <c r="M159" s="232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130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>
      <c r="A160" s="213">
        <v>85</v>
      </c>
      <c r="B160" s="219" t="s">
        <v>348</v>
      </c>
      <c r="C160" s="264" t="s">
        <v>349</v>
      </c>
      <c r="D160" s="221" t="s">
        <v>140</v>
      </c>
      <c r="E160" s="228">
        <v>0.31290000000000001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22">
        <v>0</v>
      </c>
      <c r="O160" s="222">
        <f>ROUND(E160*N160,5)</f>
        <v>0</v>
      </c>
      <c r="P160" s="222">
        <v>2.2000000000000002</v>
      </c>
      <c r="Q160" s="222">
        <f>ROUND(E160*P160,5)</f>
        <v>0.68837999999999999</v>
      </c>
      <c r="R160" s="222"/>
      <c r="S160" s="222"/>
      <c r="T160" s="223">
        <v>11.22</v>
      </c>
      <c r="U160" s="222">
        <f>ROUND(E160*T160,2)</f>
        <v>3.51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128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13"/>
      <c r="B161" s="219"/>
      <c r="C161" s="265" t="s">
        <v>350</v>
      </c>
      <c r="D161" s="224"/>
      <c r="E161" s="229">
        <v>0.31290000000000001</v>
      </c>
      <c r="F161" s="232"/>
      <c r="G161" s="232"/>
      <c r="H161" s="232"/>
      <c r="I161" s="232"/>
      <c r="J161" s="232"/>
      <c r="K161" s="232"/>
      <c r="L161" s="232"/>
      <c r="M161" s="232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130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>
      <c r="A162" s="214" t="s">
        <v>123</v>
      </c>
      <c r="B162" s="220" t="s">
        <v>78</v>
      </c>
      <c r="C162" s="266" t="s">
        <v>79</v>
      </c>
      <c r="D162" s="225"/>
      <c r="E162" s="230"/>
      <c r="F162" s="233"/>
      <c r="G162" s="233">
        <f>SUMIF(AE163:AE186,"&lt;&gt;NOR",G163:G186)</f>
        <v>0</v>
      </c>
      <c r="H162" s="233"/>
      <c r="I162" s="233">
        <f>SUM(I163:I186)</f>
        <v>0</v>
      </c>
      <c r="J162" s="233"/>
      <c r="K162" s="233">
        <f>SUM(K163:K186)</f>
        <v>0</v>
      </c>
      <c r="L162" s="233"/>
      <c r="M162" s="233">
        <f>SUM(M163:M186)</f>
        <v>0</v>
      </c>
      <c r="N162" s="226"/>
      <c r="O162" s="226">
        <f>SUM(O163:O186)</f>
        <v>0.55353000000000008</v>
      </c>
      <c r="P162" s="226"/>
      <c r="Q162" s="226">
        <f>SUM(Q163:Q186)</f>
        <v>41.07645999999999</v>
      </c>
      <c r="R162" s="226"/>
      <c r="S162" s="226"/>
      <c r="T162" s="227"/>
      <c r="U162" s="226">
        <f>SUM(U163:U186)</f>
        <v>309.39999999999998</v>
      </c>
      <c r="AE162" t="s">
        <v>124</v>
      </c>
    </row>
    <row r="163" spans="1:60" outlineLevel="1">
      <c r="A163" s="213">
        <v>86</v>
      </c>
      <c r="B163" s="219" t="s">
        <v>351</v>
      </c>
      <c r="C163" s="264" t="s">
        <v>352</v>
      </c>
      <c r="D163" s="221" t="s">
        <v>133</v>
      </c>
      <c r="E163" s="228">
        <v>2.4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22">
        <v>0.22684000000000001</v>
      </c>
      <c r="O163" s="222">
        <f>ROUND(E163*N163,5)</f>
        <v>0.54442000000000002</v>
      </c>
      <c r="P163" s="222">
        <v>0</v>
      </c>
      <c r="Q163" s="222">
        <f>ROUND(E163*P163,5)</f>
        <v>0</v>
      </c>
      <c r="R163" s="222"/>
      <c r="S163" s="222"/>
      <c r="T163" s="223">
        <v>14.12</v>
      </c>
      <c r="U163" s="222">
        <f>ROUND(E163*T163,2)</f>
        <v>33.89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128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3"/>
      <c r="B164" s="219"/>
      <c r="C164" s="265" t="s">
        <v>353</v>
      </c>
      <c r="D164" s="224"/>
      <c r="E164" s="229">
        <v>2.4</v>
      </c>
      <c r="F164" s="232"/>
      <c r="G164" s="232"/>
      <c r="H164" s="232"/>
      <c r="I164" s="232"/>
      <c r="J164" s="232"/>
      <c r="K164" s="232"/>
      <c r="L164" s="232"/>
      <c r="M164" s="232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130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13">
        <v>87</v>
      </c>
      <c r="B165" s="219" t="s">
        <v>354</v>
      </c>
      <c r="C165" s="264" t="s">
        <v>355</v>
      </c>
      <c r="D165" s="221" t="s">
        <v>133</v>
      </c>
      <c r="E165" s="228">
        <v>12.6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22">
        <v>4.8999999999999998E-4</v>
      </c>
      <c r="O165" s="222">
        <f>ROUND(E165*N165,5)</f>
        <v>6.1700000000000001E-3</v>
      </c>
      <c r="P165" s="222">
        <v>5.1999999999999998E-2</v>
      </c>
      <c r="Q165" s="222">
        <f>ROUND(E165*P165,5)</f>
        <v>0.6552</v>
      </c>
      <c r="R165" s="222"/>
      <c r="S165" s="222"/>
      <c r="T165" s="223">
        <v>1.4119999999999999</v>
      </c>
      <c r="U165" s="222">
        <f>ROUND(E165*T165,2)</f>
        <v>17.79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128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13"/>
      <c r="B166" s="219"/>
      <c r="C166" s="265" t="s">
        <v>356</v>
      </c>
      <c r="D166" s="224"/>
      <c r="E166" s="229">
        <v>12.6</v>
      </c>
      <c r="F166" s="232"/>
      <c r="G166" s="232"/>
      <c r="H166" s="232"/>
      <c r="I166" s="232"/>
      <c r="J166" s="232"/>
      <c r="K166" s="232"/>
      <c r="L166" s="232"/>
      <c r="M166" s="232"/>
      <c r="N166" s="222"/>
      <c r="O166" s="222"/>
      <c r="P166" s="222"/>
      <c r="Q166" s="222"/>
      <c r="R166" s="222"/>
      <c r="S166" s="222"/>
      <c r="T166" s="223"/>
      <c r="U166" s="22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130</v>
      </c>
      <c r="AF166" s="212">
        <v>0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3">
        <v>88</v>
      </c>
      <c r="B167" s="219" t="s">
        <v>357</v>
      </c>
      <c r="C167" s="264" t="s">
        <v>358</v>
      </c>
      <c r="D167" s="221" t="s">
        <v>192</v>
      </c>
      <c r="E167" s="228">
        <v>6</v>
      </c>
      <c r="F167" s="231"/>
      <c r="G167" s="232">
        <f>ROUND(E167*F167,2)</f>
        <v>0</v>
      </c>
      <c r="H167" s="231"/>
      <c r="I167" s="232">
        <f>ROUND(E167*H167,2)</f>
        <v>0</v>
      </c>
      <c r="J167" s="231"/>
      <c r="K167" s="232">
        <f>ROUND(E167*J167,2)</f>
        <v>0</v>
      </c>
      <c r="L167" s="232">
        <v>21</v>
      </c>
      <c r="M167" s="232">
        <f>G167*(1+L167/100)</f>
        <v>0</v>
      </c>
      <c r="N167" s="222">
        <v>4.8999999999999998E-4</v>
      </c>
      <c r="O167" s="222">
        <f>ROUND(E167*N167,5)</f>
        <v>2.9399999999999999E-3</v>
      </c>
      <c r="P167" s="222">
        <v>1.4999999999999999E-2</v>
      </c>
      <c r="Q167" s="222">
        <f>ROUND(E167*P167,5)</f>
        <v>0.09</v>
      </c>
      <c r="R167" s="222"/>
      <c r="S167" s="222"/>
      <c r="T167" s="223">
        <v>0.54200000000000004</v>
      </c>
      <c r="U167" s="222">
        <f>ROUND(E167*T167,2)</f>
        <v>3.25</v>
      </c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128</v>
      </c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>
      <c r="A168" s="213">
        <v>89</v>
      </c>
      <c r="B168" s="219" t="s">
        <v>359</v>
      </c>
      <c r="C168" s="264" t="s">
        <v>360</v>
      </c>
      <c r="D168" s="221" t="s">
        <v>127</v>
      </c>
      <c r="E168" s="228">
        <v>61.15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22">
        <v>0</v>
      </c>
      <c r="O168" s="222">
        <f>ROUND(E168*N168,5)</f>
        <v>0</v>
      </c>
      <c r="P168" s="222">
        <v>3.6999999999999998E-2</v>
      </c>
      <c r="Q168" s="222">
        <f>ROUND(E168*P168,5)</f>
        <v>2.2625500000000001</v>
      </c>
      <c r="R168" s="222"/>
      <c r="S168" s="222"/>
      <c r="T168" s="223">
        <v>0.13</v>
      </c>
      <c r="U168" s="222">
        <f>ROUND(E168*T168,2)</f>
        <v>7.95</v>
      </c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128</v>
      </c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13">
        <v>90</v>
      </c>
      <c r="B169" s="219" t="s">
        <v>361</v>
      </c>
      <c r="C169" s="264" t="s">
        <v>362</v>
      </c>
      <c r="D169" s="221" t="s">
        <v>127</v>
      </c>
      <c r="E169" s="228">
        <v>186.81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22">
        <v>0</v>
      </c>
      <c r="O169" s="222">
        <f>ROUND(E169*N169,5)</f>
        <v>0</v>
      </c>
      <c r="P169" s="222">
        <v>5.8999999999999997E-2</v>
      </c>
      <c r="Q169" s="222">
        <f>ROUND(E169*P169,5)</f>
        <v>11.021789999999999</v>
      </c>
      <c r="R169" s="222"/>
      <c r="S169" s="222"/>
      <c r="T169" s="223">
        <v>0.2</v>
      </c>
      <c r="U169" s="222">
        <f>ROUND(E169*T169,2)</f>
        <v>37.36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128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13"/>
      <c r="B170" s="219"/>
      <c r="C170" s="265" t="s">
        <v>363</v>
      </c>
      <c r="D170" s="224"/>
      <c r="E170" s="229">
        <v>186.81</v>
      </c>
      <c r="F170" s="232"/>
      <c r="G170" s="232"/>
      <c r="H170" s="232"/>
      <c r="I170" s="232"/>
      <c r="J170" s="232"/>
      <c r="K170" s="232"/>
      <c r="L170" s="232"/>
      <c r="M170" s="232"/>
      <c r="N170" s="222"/>
      <c r="O170" s="222"/>
      <c r="P170" s="222"/>
      <c r="Q170" s="222"/>
      <c r="R170" s="222"/>
      <c r="S170" s="222"/>
      <c r="T170" s="223"/>
      <c r="U170" s="22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130</v>
      </c>
      <c r="AF170" s="212">
        <v>0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13">
        <v>91</v>
      </c>
      <c r="B171" s="219" t="s">
        <v>364</v>
      </c>
      <c r="C171" s="264" t="s">
        <v>365</v>
      </c>
      <c r="D171" s="221" t="s">
        <v>127</v>
      </c>
      <c r="E171" s="228">
        <v>528.61300000000006</v>
      </c>
      <c r="F171" s="231"/>
      <c r="G171" s="232">
        <f>ROUND(E171*F171,2)</f>
        <v>0</v>
      </c>
      <c r="H171" s="231"/>
      <c r="I171" s="232">
        <f>ROUND(E171*H171,2)</f>
        <v>0</v>
      </c>
      <c r="J171" s="231"/>
      <c r="K171" s="232">
        <f>ROUND(E171*J171,2)</f>
        <v>0</v>
      </c>
      <c r="L171" s="232">
        <v>21</v>
      </c>
      <c r="M171" s="232">
        <f>G171*(1+L171/100)</f>
        <v>0</v>
      </c>
      <c r="N171" s="222">
        <v>0</v>
      </c>
      <c r="O171" s="222">
        <f>ROUND(E171*N171,5)</f>
        <v>0</v>
      </c>
      <c r="P171" s="222">
        <v>2.5999999999999999E-2</v>
      </c>
      <c r="Q171" s="222">
        <f>ROUND(E171*P171,5)</f>
        <v>13.74394</v>
      </c>
      <c r="R171" s="222"/>
      <c r="S171" s="222"/>
      <c r="T171" s="223">
        <v>0.08</v>
      </c>
      <c r="U171" s="222">
        <f>ROUND(E171*T171,2)</f>
        <v>42.29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128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3"/>
      <c r="B172" s="219"/>
      <c r="C172" s="265" t="s">
        <v>366</v>
      </c>
      <c r="D172" s="224"/>
      <c r="E172" s="229">
        <v>528.61300000000006</v>
      </c>
      <c r="F172" s="232"/>
      <c r="G172" s="232"/>
      <c r="H172" s="232"/>
      <c r="I172" s="232"/>
      <c r="J172" s="232"/>
      <c r="K172" s="232"/>
      <c r="L172" s="232"/>
      <c r="M172" s="232"/>
      <c r="N172" s="222"/>
      <c r="O172" s="222"/>
      <c r="P172" s="222"/>
      <c r="Q172" s="222"/>
      <c r="R172" s="222"/>
      <c r="S172" s="222"/>
      <c r="T172" s="223"/>
      <c r="U172" s="22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130</v>
      </c>
      <c r="AF172" s="212">
        <v>0</v>
      </c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3">
        <v>92</v>
      </c>
      <c r="B173" s="219" t="s">
        <v>367</v>
      </c>
      <c r="C173" s="264" t="s">
        <v>368</v>
      </c>
      <c r="D173" s="221" t="s">
        <v>127</v>
      </c>
      <c r="E173" s="228">
        <v>135.97999999999999</v>
      </c>
      <c r="F173" s="231"/>
      <c r="G173" s="232">
        <f>ROUND(E173*F173,2)</f>
        <v>0</v>
      </c>
      <c r="H173" s="231"/>
      <c r="I173" s="232">
        <f>ROUND(E173*H173,2)</f>
        <v>0</v>
      </c>
      <c r="J173" s="231"/>
      <c r="K173" s="232">
        <f>ROUND(E173*J173,2)</f>
        <v>0</v>
      </c>
      <c r="L173" s="232">
        <v>21</v>
      </c>
      <c r="M173" s="232">
        <f>G173*(1+L173/100)</f>
        <v>0</v>
      </c>
      <c r="N173" s="222">
        <v>0</v>
      </c>
      <c r="O173" s="222">
        <f>ROUND(E173*N173,5)</f>
        <v>0</v>
      </c>
      <c r="P173" s="222">
        <v>4.5999999999999999E-2</v>
      </c>
      <c r="Q173" s="222">
        <f>ROUND(E173*P173,5)</f>
        <v>6.2550800000000004</v>
      </c>
      <c r="R173" s="222"/>
      <c r="S173" s="222"/>
      <c r="T173" s="223">
        <v>0.13</v>
      </c>
      <c r="U173" s="222">
        <f>ROUND(E173*T173,2)</f>
        <v>17.68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128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3"/>
      <c r="B174" s="219"/>
      <c r="C174" s="265" t="s">
        <v>369</v>
      </c>
      <c r="D174" s="224"/>
      <c r="E174" s="229">
        <v>135.97999999999999</v>
      </c>
      <c r="F174" s="232"/>
      <c r="G174" s="232"/>
      <c r="H174" s="232"/>
      <c r="I174" s="232"/>
      <c r="J174" s="232"/>
      <c r="K174" s="232"/>
      <c r="L174" s="232"/>
      <c r="M174" s="232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130</v>
      </c>
      <c r="AF174" s="212">
        <v>0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3">
        <v>93</v>
      </c>
      <c r="B175" s="219" t="s">
        <v>370</v>
      </c>
      <c r="C175" s="264" t="s">
        <v>371</v>
      </c>
      <c r="D175" s="221" t="s">
        <v>127</v>
      </c>
      <c r="E175" s="228">
        <v>88.31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22">
        <v>0</v>
      </c>
      <c r="O175" s="222">
        <f>ROUND(E175*N175,5)</f>
        <v>0</v>
      </c>
      <c r="P175" s="222">
        <v>7.1999999999999995E-2</v>
      </c>
      <c r="Q175" s="222">
        <f>ROUND(E175*P175,5)</f>
        <v>6.35832</v>
      </c>
      <c r="R175" s="222"/>
      <c r="S175" s="222"/>
      <c r="T175" s="223">
        <v>0.21</v>
      </c>
      <c r="U175" s="222">
        <f>ROUND(E175*T175,2)</f>
        <v>18.55</v>
      </c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128</v>
      </c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3"/>
      <c r="B176" s="219"/>
      <c r="C176" s="265" t="s">
        <v>372</v>
      </c>
      <c r="D176" s="224"/>
      <c r="E176" s="229">
        <v>88.31</v>
      </c>
      <c r="F176" s="232"/>
      <c r="G176" s="232"/>
      <c r="H176" s="232"/>
      <c r="I176" s="232"/>
      <c r="J176" s="232"/>
      <c r="K176" s="232"/>
      <c r="L176" s="232"/>
      <c r="M176" s="232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130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13">
        <v>94</v>
      </c>
      <c r="B177" s="219" t="s">
        <v>373</v>
      </c>
      <c r="C177" s="264" t="s">
        <v>374</v>
      </c>
      <c r="D177" s="221" t="s">
        <v>127</v>
      </c>
      <c r="E177" s="228">
        <v>47.88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22">
        <v>0</v>
      </c>
      <c r="O177" s="222">
        <f>ROUND(E177*N177,5)</f>
        <v>0</v>
      </c>
      <c r="P177" s="222">
        <v>1.4E-2</v>
      </c>
      <c r="Q177" s="222">
        <f>ROUND(E177*P177,5)</f>
        <v>0.67032000000000003</v>
      </c>
      <c r="R177" s="222"/>
      <c r="S177" s="222"/>
      <c r="T177" s="223">
        <v>0.22</v>
      </c>
      <c r="U177" s="222">
        <f>ROUND(E177*T177,2)</f>
        <v>10.53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128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13"/>
      <c r="B178" s="219"/>
      <c r="C178" s="265" t="s">
        <v>290</v>
      </c>
      <c r="D178" s="224"/>
      <c r="E178" s="229">
        <v>47.88</v>
      </c>
      <c r="F178" s="232"/>
      <c r="G178" s="232"/>
      <c r="H178" s="232"/>
      <c r="I178" s="232"/>
      <c r="J178" s="232"/>
      <c r="K178" s="232"/>
      <c r="L178" s="232"/>
      <c r="M178" s="232"/>
      <c r="N178" s="222"/>
      <c r="O178" s="222"/>
      <c r="P178" s="222"/>
      <c r="Q178" s="222"/>
      <c r="R178" s="222"/>
      <c r="S178" s="222"/>
      <c r="T178" s="223"/>
      <c r="U178" s="22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130</v>
      </c>
      <c r="AF178" s="212">
        <v>0</v>
      </c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>
      <c r="A179" s="213">
        <v>95</v>
      </c>
      <c r="B179" s="219" t="s">
        <v>375</v>
      </c>
      <c r="C179" s="264" t="s">
        <v>376</v>
      </c>
      <c r="D179" s="221" t="s">
        <v>133</v>
      </c>
      <c r="E179" s="228">
        <v>18</v>
      </c>
      <c r="F179" s="231"/>
      <c r="G179" s="232">
        <f>ROUND(E179*F179,2)</f>
        <v>0</v>
      </c>
      <c r="H179" s="231"/>
      <c r="I179" s="232">
        <f>ROUND(E179*H179,2)</f>
        <v>0</v>
      </c>
      <c r="J179" s="231"/>
      <c r="K179" s="232">
        <f>ROUND(E179*J179,2)</f>
        <v>0</v>
      </c>
      <c r="L179" s="232">
        <v>21</v>
      </c>
      <c r="M179" s="232">
        <f>G179*(1+L179/100)</f>
        <v>0</v>
      </c>
      <c r="N179" s="222">
        <v>0</v>
      </c>
      <c r="O179" s="222">
        <f>ROUND(E179*N179,5)</f>
        <v>0</v>
      </c>
      <c r="P179" s="222">
        <v>8.8000000000000003E-4</v>
      </c>
      <c r="Q179" s="222">
        <f>ROUND(E179*P179,5)</f>
        <v>1.584E-2</v>
      </c>
      <c r="R179" s="222"/>
      <c r="S179" s="222"/>
      <c r="T179" s="223">
        <v>2.25</v>
      </c>
      <c r="U179" s="222">
        <f>ROUND(E179*T179,2)</f>
        <v>40.5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128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13"/>
      <c r="B180" s="219"/>
      <c r="C180" s="265" t="s">
        <v>377</v>
      </c>
      <c r="D180" s="224"/>
      <c r="E180" s="229">
        <v>18</v>
      </c>
      <c r="F180" s="232"/>
      <c r="G180" s="232"/>
      <c r="H180" s="232"/>
      <c r="I180" s="232"/>
      <c r="J180" s="232"/>
      <c r="K180" s="232"/>
      <c r="L180" s="232"/>
      <c r="M180" s="232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130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2.5" outlineLevel="1">
      <c r="A181" s="213">
        <v>96</v>
      </c>
      <c r="B181" s="219" t="s">
        <v>378</v>
      </c>
      <c r="C181" s="264" t="s">
        <v>379</v>
      </c>
      <c r="D181" s="221" t="s">
        <v>133</v>
      </c>
      <c r="E181" s="228">
        <v>1.6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22">
        <v>0</v>
      </c>
      <c r="O181" s="222">
        <f>ROUND(E181*N181,5)</f>
        <v>0</v>
      </c>
      <c r="P181" s="222">
        <v>2.14E-3</v>
      </c>
      <c r="Q181" s="222">
        <f>ROUND(E181*P181,5)</f>
        <v>3.4199999999999999E-3</v>
      </c>
      <c r="R181" s="222"/>
      <c r="S181" s="222"/>
      <c r="T181" s="223">
        <v>2.4500000000000002</v>
      </c>
      <c r="U181" s="222">
        <f>ROUND(E181*T181,2)</f>
        <v>3.92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128</v>
      </c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3"/>
      <c r="B182" s="219"/>
      <c r="C182" s="265" t="s">
        <v>380</v>
      </c>
      <c r="D182" s="224"/>
      <c r="E182" s="229">
        <v>1.6</v>
      </c>
      <c r="F182" s="232"/>
      <c r="G182" s="232"/>
      <c r="H182" s="232"/>
      <c r="I182" s="232"/>
      <c r="J182" s="232"/>
      <c r="K182" s="232"/>
      <c r="L182" s="232"/>
      <c r="M182" s="232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130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3">
        <v>97</v>
      </c>
      <c r="B183" s="219" t="s">
        <v>381</v>
      </c>
      <c r="C183" s="264" t="s">
        <v>382</v>
      </c>
      <c r="D183" s="221" t="s">
        <v>172</v>
      </c>
      <c r="E183" s="228">
        <v>46.091999999999999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22">
        <v>0</v>
      </c>
      <c r="O183" s="222">
        <f>ROUND(E183*N183,5)</f>
        <v>0</v>
      </c>
      <c r="P183" s="222">
        <v>0</v>
      </c>
      <c r="Q183" s="222">
        <f>ROUND(E183*P183,5)</f>
        <v>0</v>
      </c>
      <c r="R183" s="222"/>
      <c r="S183" s="222"/>
      <c r="T183" s="223">
        <v>0.94199999999999995</v>
      </c>
      <c r="U183" s="222">
        <f>ROUND(E183*T183,2)</f>
        <v>43.42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128</v>
      </c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3">
        <v>98</v>
      </c>
      <c r="B184" s="219" t="s">
        <v>383</v>
      </c>
      <c r="C184" s="264" t="s">
        <v>384</v>
      </c>
      <c r="D184" s="221" t="s">
        <v>172</v>
      </c>
      <c r="E184" s="228">
        <v>92.183999999999997</v>
      </c>
      <c r="F184" s="231"/>
      <c r="G184" s="232">
        <f>ROUND(E184*F184,2)</f>
        <v>0</v>
      </c>
      <c r="H184" s="231"/>
      <c r="I184" s="232">
        <f>ROUND(E184*H184,2)</f>
        <v>0</v>
      </c>
      <c r="J184" s="231"/>
      <c r="K184" s="232">
        <f>ROUND(E184*J184,2)</f>
        <v>0</v>
      </c>
      <c r="L184" s="232">
        <v>21</v>
      </c>
      <c r="M184" s="232">
        <f>G184*(1+L184/100)</f>
        <v>0</v>
      </c>
      <c r="N184" s="222">
        <v>0</v>
      </c>
      <c r="O184" s="222">
        <f>ROUND(E184*N184,5)</f>
        <v>0</v>
      </c>
      <c r="P184" s="222">
        <v>0</v>
      </c>
      <c r="Q184" s="222">
        <f>ROUND(E184*P184,5)</f>
        <v>0</v>
      </c>
      <c r="R184" s="222"/>
      <c r="S184" s="222"/>
      <c r="T184" s="223">
        <v>0.105</v>
      </c>
      <c r="U184" s="222">
        <f>ROUND(E184*T184,2)</f>
        <v>9.68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128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3">
        <v>99</v>
      </c>
      <c r="B185" s="219" t="s">
        <v>385</v>
      </c>
      <c r="C185" s="264" t="s">
        <v>386</v>
      </c>
      <c r="D185" s="221" t="s">
        <v>172</v>
      </c>
      <c r="E185" s="228">
        <v>46.091999999999999</v>
      </c>
      <c r="F185" s="231"/>
      <c r="G185" s="232">
        <f>ROUND(E185*F185,2)</f>
        <v>0</v>
      </c>
      <c r="H185" s="231"/>
      <c r="I185" s="232">
        <f>ROUND(E185*H185,2)</f>
        <v>0</v>
      </c>
      <c r="J185" s="231"/>
      <c r="K185" s="232">
        <f>ROUND(E185*J185,2)</f>
        <v>0</v>
      </c>
      <c r="L185" s="232">
        <v>21</v>
      </c>
      <c r="M185" s="232">
        <f>G185*(1+L185/100)</f>
        <v>0</v>
      </c>
      <c r="N185" s="222">
        <v>0</v>
      </c>
      <c r="O185" s="222">
        <f>ROUND(E185*N185,5)</f>
        <v>0</v>
      </c>
      <c r="P185" s="222">
        <v>0</v>
      </c>
      <c r="Q185" s="222">
        <f>ROUND(E185*P185,5)</f>
        <v>0</v>
      </c>
      <c r="R185" s="222"/>
      <c r="S185" s="222"/>
      <c r="T185" s="223">
        <v>0.49</v>
      </c>
      <c r="U185" s="222">
        <f>ROUND(E185*T185,2)</f>
        <v>22.59</v>
      </c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128</v>
      </c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>
      <c r="A186" s="213">
        <v>100</v>
      </c>
      <c r="B186" s="219" t="s">
        <v>387</v>
      </c>
      <c r="C186" s="264" t="s">
        <v>388</v>
      </c>
      <c r="D186" s="221" t="s">
        <v>172</v>
      </c>
      <c r="E186" s="228">
        <v>276.55200000000002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22">
        <v>0</v>
      </c>
      <c r="O186" s="222">
        <f>ROUND(E186*N186,5)</f>
        <v>0</v>
      </c>
      <c r="P186" s="222">
        <v>0</v>
      </c>
      <c r="Q186" s="222">
        <f>ROUND(E186*P186,5)</f>
        <v>0</v>
      </c>
      <c r="R186" s="222"/>
      <c r="S186" s="222"/>
      <c r="T186" s="223">
        <v>0</v>
      </c>
      <c r="U186" s="222">
        <f>ROUND(E186*T186,2)</f>
        <v>0</v>
      </c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128</v>
      </c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>
      <c r="A187" s="214" t="s">
        <v>123</v>
      </c>
      <c r="B187" s="220" t="s">
        <v>80</v>
      </c>
      <c r="C187" s="266" t="s">
        <v>81</v>
      </c>
      <c r="D187" s="225"/>
      <c r="E187" s="230"/>
      <c r="F187" s="233"/>
      <c r="G187" s="233">
        <f>SUMIF(AE188:AE189,"&lt;&gt;NOR",G188:G189)</f>
        <v>0</v>
      </c>
      <c r="H187" s="233"/>
      <c r="I187" s="233">
        <f>SUM(I188:I189)</f>
        <v>0</v>
      </c>
      <c r="J187" s="233"/>
      <c r="K187" s="233">
        <f>SUM(K188:K189)</f>
        <v>0</v>
      </c>
      <c r="L187" s="233"/>
      <c r="M187" s="233">
        <f>SUM(M188:M189)</f>
        <v>0</v>
      </c>
      <c r="N187" s="226"/>
      <c r="O187" s="226">
        <f>SUM(O188:O189)</f>
        <v>0</v>
      </c>
      <c r="P187" s="226"/>
      <c r="Q187" s="226">
        <f>SUM(Q188:Q189)</f>
        <v>0</v>
      </c>
      <c r="R187" s="226"/>
      <c r="S187" s="226"/>
      <c r="T187" s="227"/>
      <c r="U187" s="226">
        <f>SUM(U188:U189)</f>
        <v>358</v>
      </c>
      <c r="AE187" t="s">
        <v>124</v>
      </c>
    </row>
    <row r="188" spans="1:60" outlineLevel="1">
      <c r="A188" s="213">
        <v>101</v>
      </c>
      <c r="B188" s="219" t="s">
        <v>389</v>
      </c>
      <c r="C188" s="264" t="s">
        <v>390</v>
      </c>
      <c r="D188" s="221" t="s">
        <v>172</v>
      </c>
      <c r="E188" s="228">
        <v>191.2414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22">
        <v>0</v>
      </c>
      <c r="O188" s="222">
        <f>ROUND(E188*N188,5)</f>
        <v>0</v>
      </c>
      <c r="P188" s="222">
        <v>0</v>
      </c>
      <c r="Q188" s="222">
        <f>ROUND(E188*P188,5)</f>
        <v>0</v>
      </c>
      <c r="R188" s="222"/>
      <c r="S188" s="222"/>
      <c r="T188" s="223">
        <v>1.8720000000000001</v>
      </c>
      <c r="U188" s="222">
        <f>ROUND(E188*T188,2)</f>
        <v>358</v>
      </c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128</v>
      </c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3">
        <v>102</v>
      </c>
      <c r="B189" s="219" t="s">
        <v>391</v>
      </c>
      <c r="C189" s="264" t="s">
        <v>392</v>
      </c>
      <c r="D189" s="221" t="s">
        <v>172</v>
      </c>
      <c r="E189" s="228">
        <v>191.2414</v>
      </c>
      <c r="F189" s="231"/>
      <c r="G189" s="232">
        <f>ROUND(E189*F189,2)</f>
        <v>0</v>
      </c>
      <c r="H189" s="231"/>
      <c r="I189" s="232">
        <f>ROUND(E189*H189,2)</f>
        <v>0</v>
      </c>
      <c r="J189" s="231"/>
      <c r="K189" s="232">
        <f>ROUND(E189*J189,2)</f>
        <v>0</v>
      </c>
      <c r="L189" s="232">
        <v>21</v>
      </c>
      <c r="M189" s="232">
        <f>G189*(1+L189/100)</f>
        <v>0</v>
      </c>
      <c r="N189" s="222">
        <v>0</v>
      </c>
      <c r="O189" s="222">
        <f>ROUND(E189*N189,5)</f>
        <v>0</v>
      </c>
      <c r="P189" s="222">
        <v>0</v>
      </c>
      <c r="Q189" s="222">
        <f>ROUND(E189*P189,5)</f>
        <v>0</v>
      </c>
      <c r="R189" s="222"/>
      <c r="S189" s="222"/>
      <c r="T189" s="223">
        <v>0</v>
      </c>
      <c r="U189" s="222">
        <f>ROUND(E189*T189,2)</f>
        <v>0</v>
      </c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128</v>
      </c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>
      <c r="A190" s="214" t="s">
        <v>123</v>
      </c>
      <c r="B190" s="220" t="s">
        <v>82</v>
      </c>
      <c r="C190" s="266" t="s">
        <v>83</v>
      </c>
      <c r="D190" s="225"/>
      <c r="E190" s="230"/>
      <c r="F190" s="233"/>
      <c r="G190" s="233">
        <f>SUMIF(AE191:AE200,"&lt;&gt;NOR",G191:G200)</f>
        <v>0</v>
      </c>
      <c r="H190" s="233"/>
      <c r="I190" s="233">
        <f>SUM(I191:I200)</f>
        <v>0</v>
      </c>
      <c r="J190" s="233"/>
      <c r="K190" s="233">
        <f>SUM(K191:K200)</f>
        <v>0</v>
      </c>
      <c r="L190" s="233"/>
      <c r="M190" s="233">
        <f>SUM(M191:M200)</f>
        <v>0</v>
      </c>
      <c r="N190" s="226"/>
      <c r="O190" s="226">
        <f>SUM(O191:O200)</f>
        <v>7.5760000000000008E-2</v>
      </c>
      <c r="P190" s="226"/>
      <c r="Q190" s="226">
        <f>SUM(Q191:Q200)</f>
        <v>0</v>
      </c>
      <c r="R190" s="226"/>
      <c r="S190" s="226"/>
      <c r="T190" s="227"/>
      <c r="U190" s="226">
        <f>SUM(U191:U200)</f>
        <v>32.319999999999993</v>
      </c>
      <c r="AE190" t="s">
        <v>124</v>
      </c>
    </row>
    <row r="191" spans="1:60" ht="22.5" outlineLevel="1">
      <c r="A191" s="213">
        <v>103</v>
      </c>
      <c r="B191" s="219" t="s">
        <v>393</v>
      </c>
      <c r="C191" s="264" t="s">
        <v>394</v>
      </c>
      <c r="D191" s="221" t="s">
        <v>127</v>
      </c>
      <c r="E191" s="228">
        <v>142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22">
        <v>1.7000000000000001E-4</v>
      </c>
      <c r="O191" s="222">
        <f>ROUND(E191*N191,5)</f>
        <v>2.4140000000000002E-2</v>
      </c>
      <c r="P191" s="222">
        <v>0</v>
      </c>
      <c r="Q191" s="222">
        <f>ROUND(E191*P191,5)</f>
        <v>0</v>
      </c>
      <c r="R191" s="222"/>
      <c r="S191" s="222"/>
      <c r="T191" s="223">
        <v>0.16</v>
      </c>
      <c r="U191" s="222">
        <f>ROUND(E191*T191,2)</f>
        <v>22.72</v>
      </c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128</v>
      </c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3"/>
      <c r="B192" s="219"/>
      <c r="C192" s="265" t="s">
        <v>395</v>
      </c>
      <c r="D192" s="224"/>
      <c r="E192" s="229">
        <v>142</v>
      </c>
      <c r="F192" s="232"/>
      <c r="G192" s="232"/>
      <c r="H192" s="232"/>
      <c r="I192" s="232"/>
      <c r="J192" s="232"/>
      <c r="K192" s="232"/>
      <c r="L192" s="232"/>
      <c r="M192" s="232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130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>
      <c r="A193" s="213">
        <v>104</v>
      </c>
      <c r="B193" s="219" t="s">
        <v>396</v>
      </c>
      <c r="C193" s="264" t="s">
        <v>397</v>
      </c>
      <c r="D193" s="221" t="s">
        <v>133</v>
      </c>
      <c r="E193" s="228">
        <v>70.400000000000006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22">
        <v>5.2999999999999998E-4</v>
      </c>
      <c r="O193" s="222">
        <f>ROUND(E193*N193,5)</f>
        <v>3.7310000000000003E-2</v>
      </c>
      <c r="P193" s="222">
        <v>0</v>
      </c>
      <c r="Q193" s="222">
        <f>ROUND(E193*P193,5)</f>
        <v>0</v>
      </c>
      <c r="R193" s="222"/>
      <c r="S193" s="222"/>
      <c r="T193" s="223">
        <v>0.1</v>
      </c>
      <c r="U193" s="222">
        <f>ROUND(E193*T193,2)</f>
        <v>7.04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128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3">
        <v>105</v>
      </c>
      <c r="B194" s="219" t="s">
        <v>398</v>
      </c>
      <c r="C194" s="264" t="s">
        <v>399</v>
      </c>
      <c r="D194" s="221" t="s">
        <v>127</v>
      </c>
      <c r="E194" s="228">
        <v>3.26</v>
      </c>
      <c r="F194" s="231"/>
      <c r="G194" s="232">
        <f>ROUND(E194*F194,2)</f>
        <v>0</v>
      </c>
      <c r="H194" s="231"/>
      <c r="I194" s="232">
        <f>ROUND(E194*H194,2)</f>
        <v>0</v>
      </c>
      <c r="J194" s="231"/>
      <c r="K194" s="232">
        <f>ROUND(E194*J194,2)</f>
        <v>0</v>
      </c>
      <c r="L194" s="232">
        <v>21</v>
      </c>
      <c r="M194" s="232">
        <f>G194*(1+L194/100)</f>
        <v>0</v>
      </c>
      <c r="N194" s="222">
        <v>2.1000000000000001E-4</v>
      </c>
      <c r="O194" s="222">
        <f>ROUND(E194*N194,5)</f>
        <v>6.8000000000000005E-4</v>
      </c>
      <c r="P194" s="222">
        <v>0</v>
      </c>
      <c r="Q194" s="222">
        <f>ROUND(E194*P194,5)</f>
        <v>0</v>
      </c>
      <c r="R194" s="222"/>
      <c r="S194" s="222"/>
      <c r="T194" s="223">
        <v>9.5000000000000001E-2</v>
      </c>
      <c r="U194" s="222">
        <f>ROUND(E194*T194,2)</f>
        <v>0.31</v>
      </c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128</v>
      </c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3"/>
      <c r="B195" s="219"/>
      <c r="C195" s="265" t="s">
        <v>400</v>
      </c>
      <c r="D195" s="224"/>
      <c r="E195" s="229">
        <v>3.26</v>
      </c>
      <c r="F195" s="232"/>
      <c r="G195" s="232"/>
      <c r="H195" s="232"/>
      <c r="I195" s="232"/>
      <c r="J195" s="232"/>
      <c r="K195" s="232"/>
      <c r="L195" s="232"/>
      <c r="M195" s="232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130</v>
      </c>
      <c r="AF195" s="212">
        <v>0</v>
      </c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>
      <c r="A196" s="213">
        <v>106</v>
      </c>
      <c r="B196" s="219" t="s">
        <v>401</v>
      </c>
      <c r="C196" s="264" t="s">
        <v>402</v>
      </c>
      <c r="D196" s="221" t="s">
        <v>127</v>
      </c>
      <c r="E196" s="228">
        <v>3.2555999999999998</v>
      </c>
      <c r="F196" s="231"/>
      <c r="G196" s="232">
        <f>ROUND(E196*F196,2)</f>
        <v>0</v>
      </c>
      <c r="H196" s="231"/>
      <c r="I196" s="232">
        <f>ROUND(E196*H196,2)</f>
        <v>0</v>
      </c>
      <c r="J196" s="231"/>
      <c r="K196" s="232">
        <f>ROUND(E196*J196,2)</f>
        <v>0</v>
      </c>
      <c r="L196" s="232">
        <v>21</v>
      </c>
      <c r="M196" s="232">
        <f>G196*(1+L196/100)</f>
        <v>0</v>
      </c>
      <c r="N196" s="222">
        <v>3.3999999999999998E-3</v>
      </c>
      <c r="O196" s="222">
        <f>ROUND(E196*N196,5)</f>
        <v>1.107E-2</v>
      </c>
      <c r="P196" s="222">
        <v>0</v>
      </c>
      <c r="Q196" s="222">
        <f>ROUND(E196*P196,5)</f>
        <v>0</v>
      </c>
      <c r="R196" s="222"/>
      <c r="S196" s="222"/>
      <c r="T196" s="223">
        <v>0.38500000000000001</v>
      </c>
      <c r="U196" s="222">
        <f>ROUND(E196*T196,2)</f>
        <v>1.25</v>
      </c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128</v>
      </c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13"/>
      <c r="B197" s="219"/>
      <c r="C197" s="265" t="s">
        <v>403</v>
      </c>
      <c r="D197" s="224"/>
      <c r="E197" s="229">
        <v>3.2555999999999998</v>
      </c>
      <c r="F197" s="232"/>
      <c r="G197" s="232"/>
      <c r="H197" s="232"/>
      <c r="I197" s="232"/>
      <c r="J197" s="232"/>
      <c r="K197" s="232"/>
      <c r="L197" s="232"/>
      <c r="M197" s="232"/>
      <c r="N197" s="222"/>
      <c r="O197" s="222"/>
      <c r="P197" s="222"/>
      <c r="Q197" s="222"/>
      <c r="R197" s="222"/>
      <c r="S197" s="222"/>
      <c r="T197" s="223"/>
      <c r="U197" s="22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130</v>
      </c>
      <c r="AF197" s="212">
        <v>0</v>
      </c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3">
        <v>107</v>
      </c>
      <c r="B198" s="219" t="s">
        <v>404</v>
      </c>
      <c r="C198" s="264" t="s">
        <v>405</v>
      </c>
      <c r="D198" s="221" t="s">
        <v>133</v>
      </c>
      <c r="E198" s="228">
        <v>8</v>
      </c>
      <c r="F198" s="231"/>
      <c r="G198" s="232">
        <f>ROUND(E198*F198,2)</f>
        <v>0</v>
      </c>
      <c r="H198" s="231"/>
      <c r="I198" s="232">
        <f>ROUND(E198*H198,2)</f>
        <v>0</v>
      </c>
      <c r="J198" s="231"/>
      <c r="K198" s="232">
        <f>ROUND(E198*J198,2)</f>
        <v>0</v>
      </c>
      <c r="L198" s="232">
        <v>21</v>
      </c>
      <c r="M198" s="232">
        <f>G198*(1+L198/100)</f>
        <v>0</v>
      </c>
      <c r="N198" s="222">
        <v>3.2000000000000003E-4</v>
      </c>
      <c r="O198" s="222">
        <f>ROUND(E198*N198,5)</f>
        <v>2.5600000000000002E-3</v>
      </c>
      <c r="P198" s="222">
        <v>0</v>
      </c>
      <c r="Q198" s="222">
        <f>ROUND(E198*P198,5)</f>
        <v>0</v>
      </c>
      <c r="R198" s="222"/>
      <c r="S198" s="222"/>
      <c r="T198" s="223">
        <v>0.11</v>
      </c>
      <c r="U198" s="222">
        <f>ROUND(E198*T198,2)</f>
        <v>0.88</v>
      </c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128</v>
      </c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3"/>
      <c r="B199" s="219"/>
      <c r="C199" s="265" t="s">
        <v>406</v>
      </c>
      <c r="D199" s="224"/>
      <c r="E199" s="229">
        <v>8</v>
      </c>
      <c r="F199" s="232"/>
      <c r="G199" s="232"/>
      <c r="H199" s="232"/>
      <c r="I199" s="232"/>
      <c r="J199" s="232"/>
      <c r="K199" s="232"/>
      <c r="L199" s="232"/>
      <c r="M199" s="232"/>
      <c r="N199" s="222"/>
      <c r="O199" s="222"/>
      <c r="P199" s="222"/>
      <c r="Q199" s="222"/>
      <c r="R199" s="222"/>
      <c r="S199" s="222"/>
      <c r="T199" s="223"/>
      <c r="U199" s="22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130</v>
      </c>
      <c r="AF199" s="212">
        <v>0</v>
      </c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3">
        <v>108</v>
      </c>
      <c r="B200" s="219" t="s">
        <v>407</v>
      </c>
      <c r="C200" s="264" t="s">
        <v>408</v>
      </c>
      <c r="D200" s="221" t="s">
        <v>172</v>
      </c>
      <c r="E200" s="228">
        <v>7.4999999999999997E-2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22">
        <v>0</v>
      </c>
      <c r="O200" s="222">
        <f>ROUND(E200*N200,5)</f>
        <v>0</v>
      </c>
      <c r="P200" s="222">
        <v>0</v>
      </c>
      <c r="Q200" s="222">
        <f>ROUND(E200*P200,5)</f>
        <v>0</v>
      </c>
      <c r="R200" s="222"/>
      <c r="S200" s="222"/>
      <c r="T200" s="223">
        <v>1.637</v>
      </c>
      <c r="U200" s="222">
        <f>ROUND(E200*T200,2)</f>
        <v>0.12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128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>
      <c r="A201" s="214" t="s">
        <v>123</v>
      </c>
      <c r="B201" s="220" t="s">
        <v>84</v>
      </c>
      <c r="C201" s="266" t="s">
        <v>85</v>
      </c>
      <c r="D201" s="225"/>
      <c r="E201" s="230"/>
      <c r="F201" s="233"/>
      <c r="G201" s="233">
        <f>SUMIF(AE202:AE206,"&lt;&gt;NOR",G202:G206)</f>
        <v>0</v>
      </c>
      <c r="H201" s="233"/>
      <c r="I201" s="233">
        <f>SUM(I202:I206)</f>
        <v>0</v>
      </c>
      <c r="J201" s="233"/>
      <c r="K201" s="233">
        <f>SUM(K202:K206)</f>
        <v>0</v>
      </c>
      <c r="L201" s="233"/>
      <c r="M201" s="233">
        <f>SUM(M202:M206)</f>
        <v>0</v>
      </c>
      <c r="N201" s="226"/>
      <c r="O201" s="226">
        <f>SUM(O202:O206)</f>
        <v>0.14116999999999999</v>
      </c>
      <c r="P201" s="226"/>
      <c r="Q201" s="226">
        <f>SUM(Q202:Q206)</f>
        <v>0.14621999999999999</v>
      </c>
      <c r="R201" s="226"/>
      <c r="S201" s="226"/>
      <c r="T201" s="227"/>
      <c r="U201" s="226">
        <f>SUM(U202:U206)</f>
        <v>14.87</v>
      </c>
      <c r="AE201" t="s">
        <v>124</v>
      </c>
    </row>
    <row r="202" spans="1:60" ht="22.5" outlineLevel="1">
      <c r="A202" s="213">
        <v>109</v>
      </c>
      <c r="B202" s="219" t="s">
        <v>409</v>
      </c>
      <c r="C202" s="264" t="s">
        <v>410</v>
      </c>
      <c r="D202" s="221" t="s">
        <v>192</v>
      </c>
      <c r="E202" s="228">
        <v>4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22">
        <v>2.52E-2</v>
      </c>
      <c r="O202" s="222">
        <f>ROUND(E202*N202,5)</f>
        <v>0.1008</v>
      </c>
      <c r="P202" s="222">
        <v>0</v>
      </c>
      <c r="Q202" s="222">
        <f>ROUND(E202*P202,5)</f>
        <v>0</v>
      </c>
      <c r="R202" s="222"/>
      <c r="S202" s="222"/>
      <c r="T202" s="223">
        <v>0.66</v>
      </c>
      <c r="U202" s="222">
        <f>ROUND(E202*T202,2)</f>
        <v>2.64</v>
      </c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128</v>
      </c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>
      <c r="A203" s="213">
        <v>110</v>
      </c>
      <c r="B203" s="219" t="s">
        <v>411</v>
      </c>
      <c r="C203" s="264" t="s">
        <v>412</v>
      </c>
      <c r="D203" s="221" t="s">
        <v>192</v>
      </c>
      <c r="E203" s="228">
        <v>2</v>
      </c>
      <c r="F203" s="231"/>
      <c r="G203" s="232">
        <f>ROUND(E203*F203,2)</f>
        <v>0</v>
      </c>
      <c r="H203" s="231"/>
      <c r="I203" s="232">
        <f>ROUND(E203*H203,2)</f>
        <v>0</v>
      </c>
      <c r="J203" s="231"/>
      <c r="K203" s="232">
        <f>ROUND(E203*J203,2)</f>
        <v>0</v>
      </c>
      <c r="L203" s="232">
        <v>21</v>
      </c>
      <c r="M203" s="232">
        <f>G203*(1+L203/100)</f>
        <v>0</v>
      </c>
      <c r="N203" s="222">
        <v>1.9E-3</v>
      </c>
      <c r="O203" s="222">
        <f>ROUND(E203*N203,5)</f>
        <v>3.8E-3</v>
      </c>
      <c r="P203" s="222">
        <v>0</v>
      </c>
      <c r="Q203" s="222">
        <f>ROUND(E203*P203,5)</f>
        <v>0</v>
      </c>
      <c r="R203" s="222"/>
      <c r="S203" s="222"/>
      <c r="T203" s="223">
        <v>0.66</v>
      </c>
      <c r="U203" s="222">
        <f>ROUND(E203*T203,2)</f>
        <v>1.32</v>
      </c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128</v>
      </c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13">
        <v>111</v>
      </c>
      <c r="B204" s="219" t="s">
        <v>413</v>
      </c>
      <c r="C204" s="264" t="s">
        <v>414</v>
      </c>
      <c r="D204" s="221" t="s">
        <v>133</v>
      </c>
      <c r="E204" s="228">
        <v>9.8000000000000007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22">
        <v>0</v>
      </c>
      <c r="O204" s="222">
        <f>ROUND(E204*N204,5)</f>
        <v>0</v>
      </c>
      <c r="P204" s="222">
        <v>1.4919999999999999E-2</v>
      </c>
      <c r="Q204" s="222">
        <f>ROUND(E204*P204,5)</f>
        <v>0.14621999999999999</v>
      </c>
      <c r="R204" s="222"/>
      <c r="S204" s="222"/>
      <c r="T204" s="223">
        <v>0.41299999999999998</v>
      </c>
      <c r="U204" s="222">
        <f>ROUND(E204*T204,2)</f>
        <v>4.05</v>
      </c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128</v>
      </c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13">
        <v>112</v>
      </c>
      <c r="B205" s="219" t="s">
        <v>415</v>
      </c>
      <c r="C205" s="264" t="s">
        <v>416</v>
      </c>
      <c r="D205" s="221" t="s">
        <v>133</v>
      </c>
      <c r="E205" s="228">
        <v>9.8000000000000007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22">
        <v>3.5699999999999998E-3</v>
      </c>
      <c r="O205" s="222">
        <f>ROUND(E205*N205,5)</f>
        <v>3.499E-2</v>
      </c>
      <c r="P205" s="222">
        <v>0</v>
      </c>
      <c r="Q205" s="222">
        <f>ROUND(E205*P205,5)</f>
        <v>0</v>
      </c>
      <c r="R205" s="222"/>
      <c r="S205" s="222"/>
      <c r="T205" s="223">
        <v>0.55000000000000004</v>
      </c>
      <c r="U205" s="222">
        <f>ROUND(E205*T205,2)</f>
        <v>5.39</v>
      </c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128</v>
      </c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13">
        <v>113</v>
      </c>
      <c r="B206" s="219" t="s">
        <v>417</v>
      </c>
      <c r="C206" s="264" t="s">
        <v>418</v>
      </c>
      <c r="D206" s="221" t="s">
        <v>192</v>
      </c>
      <c r="E206" s="228">
        <v>1</v>
      </c>
      <c r="F206" s="231"/>
      <c r="G206" s="232">
        <f>ROUND(E206*F206,2)</f>
        <v>0</v>
      </c>
      <c r="H206" s="231"/>
      <c r="I206" s="232">
        <f>ROUND(E206*H206,2)</f>
        <v>0</v>
      </c>
      <c r="J206" s="231"/>
      <c r="K206" s="232">
        <f>ROUND(E206*J206,2)</f>
        <v>0</v>
      </c>
      <c r="L206" s="232">
        <v>21</v>
      </c>
      <c r="M206" s="232">
        <f>G206*(1+L206/100)</f>
        <v>0</v>
      </c>
      <c r="N206" s="222">
        <v>1.58E-3</v>
      </c>
      <c r="O206" s="222">
        <f>ROUND(E206*N206,5)</f>
        <v>1.58E-3</v>
      </c>
      <c r="P206" s="222">
        <v>0</v>
      </c>
      <c r="Q206" s="222">
        <f>ROUND(E206*P206,5)</f>
        <v>0</v>
      </c>
      <c r="R206" s="222"/>
      <c r="S206" s="222"/>
      <c r="T206" s="223">
        <v>1.4650000000000001</v>
      </c>
      <c r="U206" s="222">
        <f>ROUND(E206*T206,2)</f>
        <v>1.47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128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>
      <c r="A207" s="214" t="s">
        <v>123</v>
      </c>
      <c r="B207" s="220" t="s">
        <v>86</v>
      </c>
      <c r="C207" s="266" t="s">
        <v>87</v>
      </c>
      <c r="D207" s="225"/>
      <c r="E207" s="230"/>
      <c r="F207" s="233"/>
      <c r="G207" s="233">
        <f>SUMIF(AE208:AE255,"&lt;&gt;NOR",G208:G255)</f>
        <v>0</v>
      </c>
      <c r="H207" s="233"/>
      <c r="I207" s="233">
        <f>SUM(I208:I255)</f>
        <v>0</v>
      </c>
      <c r="J207" s="233"/>
      <c r="K207" s="233">
        <f>SUM(K208:K255)</f>
        <v>0</v>
      </c>
      <c r="L207" s="233"/>
      <c r="M207" s="233">
        <f>SUM(M208:M255)</f>
        <v>0</v>
      </c>
      <c r="N207" s="226"/>
      <c r="O207" s="226">
        <f>SUM(O208:O255)</f>
        <v>1.8921300000000001</v>
      </c>
      <c r="P207" s="226"/>
      <c r="Q207" s="226">
        <f>SUM(Q208:Q255)</f>
        <v>1.2871800000000002</v>
      </c>
      <c r="R207" s="226"/>
      <c r="S207" s="226"/>
      <c r="T207" s="227"/>
      <c r="U207" s="226">
        <f>SUM(U208:U255)</f>
        <v>364.26</v>
      </c>
      <c r="AE207" t="s">
        <v>124</v>
      </c>
    </row>
    <row r="208" spans="1:60" outlineLevel="1">
      <c r="A208" s="213">
        <v>114</v>
      </c>
      <c r="B208" s="219" t="s">
        <v>419</v>
      </c>
      <c r="C208" s="264" t="s">
        <v>420</v>
      </c>
      <c r="D208" s="221" t="s">
        <v>133</v>
      </c>
      <c r="E208" s="228">
        <v>183.4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22">
        <v>0</v>
      </c>
      <c r="O208" s="222">
        <f>ROUND(E208*N208,5)</f>
        <v>0</v>
      </c>
      <c r="P208" s="222">
        <v>1.75E-3</v>
      </c>
      <c r="Q208" s="222">
        <f>ROUND(E208*P208,5)</f>
        <v>0.32095000000000001</v>
      </c>
      <c r="R208" s="222"/>
      <c r="S208" s="222"/>
      <c r="T208" s="223">
        <v>7.0000000000000007E-2</v>
      </c>
      <c r="U208" s="222">
        <f>ROUND(E208*T208,2)</f>
        <v>12.84</v>
      </c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128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3"/>
      <c r="B209" s="219"/>
      <c r="C209" s="265" t="s">
        <v>421</v>
      </c>
      <c r="D209" s="224"/>
      <c r="E209" s="229">
        <v>183.4</v>
      </c>
      <c r="F209" s="232"/>
      <c r="G209" s="232"/>
      <c r="H209" s="232"/>
      <c r="I209" s="232"/>
      <c r="J209" s="232"/>
      <c r="K209" s="232"/>
      <c r="L209" s="232"/>
      <c r="M209" s="232"/>
      <c r="N209" s="222"/>
      <c r="O209" s="222"/>
      <c r="P209" s="222"/>
      <c r="Q209" s="222"/>
      <c r="R209" s="222"/>
      <c r="S209" s="222"/>
      <c r="T209" s="223"/>
      <c r="U209" s="22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130</v>
      </c>
      <c r="AF209" s="212">
        <v>0</v>
      </c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3">
        <v>115</v>
      </c>
      <c r="B210" s="219" t="s">
        <v>422</v>
      </c>
      <c r="C210" s="264" t="s">
        <v>423</v>
      </c>
      <c r="D210" s="221" t="s">
        <v>133</v>
      </c>
      <c r="E210" s="228">
        <v>38.9</v>
      </c>
      <c r="F210" s="231"/>
      <c r="G210" s="232">
        <f>ROUND(E210*F210,2)</f>
        <v>0</v>
      </c>
      <c r="H210" s="231"/>
      <c r="I210" s="232">
        <f>ROUND(E210*H210,2)</f>
        <v>0</v>
      </c>
      <c r="J210" s="231"/>
      <c r="K210" s="232">
        <f>ROUND(E210*J210,2)</f>
        <v>0</v>
      </c>
      <c r="L210" s="232">
        <v>21</v>
      </c>
      <c r="M210" s="232">
        <f>G210*(1+L210/100)</f>
        <v>0</v>
      </c>
      <c r="N210" s="222">
        <v>0</v>
      </c>
      <c r="O210" s="222">
        <f>ROUND(E210*N210,5)</f>
        <v>0</v>
      </c>
      <c r="P210" s="222">
        <v>2.5200000000000001E-3</v>
      </c>
      <c r="Q210" s="222">
        <f>ROUND(E210*P210,5)</f>
        <v>9.8030000000000006E-2</v>
      </c>
      <c r="R210" s="222"/>
      <c r="S210" s="222"/>
      <c r="T210" s="223">
        <v>0.08</v>
      </c>
      <c r="U210" s="222">
        <f>ROUND(E210*T210,2)</f>
        <v>3.11</v>
      </c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128</v>
      </c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3"/>
      <c r="B211" s="219"/>
      <c r="C211" s="265" t="s">
        <v>424</v>
      </c>
      <c r="D211" s="224"/>
      <c r="E211" s="229">
        <v>38.9</v>
      </c>
      <c r="F211" s="232"/>
      <c r="G211" s="232"/>
      <c r="H211" s="232"/>
      <c r="I211" s="232"/>
      <c r="J211" s="232"/>
      <c r="K211" s="232"/>
      <c r="L211" s="232"/>
      <c r="M211" s="232"/>
      <c r="N211" s="222"/>
      <c r="O211" s="222"/>
      <c r="P211" s="222"/>
      <c r="Q211" s="222"/>
      <c r="R211" s="222"/>
      <c r="S211" s="222"/>
      <c r="T211" s="223"/>
      <c r="U211" s="22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130</v>
      </c>
      <c r="AF211" s="212">
        <v>0</v>
      </c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>
      <c r="A212" s="213">
        <v>116</v>
      </c>
      <c r="B212" s="219" t="s">
        <v>422</v>
      </c>
      <c r="C212" s="264" t="s">
        <v>425</v>
      </c>
      <c r="D212" s="221" t="s">
        <v>133</v>
      </c>
      <c r="E212" s="228">
        <v>4.0999999999999996</v>
      </c>
      <c r="F212" s="231"/>
      <c r="G212" s="232">
        <f>ROUND(E212*F212,2)</f>
        <v>0</v>
      </c>
      <c r="H212" s="231"/>
      <c r="I212" s="232">
        <f>ROUND(E212*H212,2)</f>
        <v>0</v>
      </c>
      <c r="J212" s="231"/>
      <c r="K212" s="232">
        <f>ROUND(E212*J212,2)</f>
        <v>0</v>
      </c>
      <c r="L212" s="232">
        <v>21</v>
      </c>
      <c r="M212" s="232">
        <f>G212*(1+L212/100)</f>
        <v>0</v>
      </c>
      <c r="N212" s="222">
        <v>0</v>
      </c>
      <c r="O212" s="222">
        <f>ROUND(E212*N212,5)</f>
        <v>0</v>
      </c>
      <c r="P212" s="222">
        <v>2.5200000000000001E-3</v>
      </c>
      <c r="Q212" s="222">
        <f>ROUND(E212*P212,5)</f>
        <v>1.0330000000000001E-2</v>
      </c>
      <c r="R212" s="222"/>
      <c r="S212" s="222"/>
      <c r="T212" s="223">
        <v>0.08</v>
      </c>
      <c r="U212" s="222">
        <f>ROUND(E212*T212,2)</f>
        <v>0.33</v>
      </c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128</v>
      </c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3">
        <v>117</v>
      </c>
      <c r="B213" s="219" t="s">
        <v>426</v>
      </c>
      <c r="C213" s="264" t="s">
        <v>427</v>
      </c>
      <c r="D213" s="221" t="s">
        <v>133</v>
      </c>
      <c r="E213" s="228">
        <v>63.3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22">
        <v>0</v>
      </c>
      <c r="O213" s="222">
        <f>ROUND(E213*N213,5)</f>
        <v>0</v>
      </c>
      <c r="P213" s="222">
        <v>3.9500000000000004E-3</v>
      </c>
      <c r="Q213" s="222">
        <f>ROUND(E213*P213,5)</f>
        <v>0.25003999999999998</v>
      </c>
      <c r="R213" s="222"/>
      <c r="S213" s="222"/>
      <c r="T213" s="223">
        <v>0.09</v>
      </c>
      <c r="U213" s="222">
        <f>ROUND(E213*T213,2)</f>
        <v>5.7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128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3"/>
      <c r="B214" s="219"/>
      <c r="C214" s="265" t="s">
        <v>428</v>
      </c>
      <c r="D214" s="224"/>
      <c r="E214" s="229">
        <v>63.3</v>
      </c>
      <c r="F214" s="232"/>
      <c r="G214" s="232"/>
      <c r="H214" s="232"/>
      <c r="I214" s="232"/>
      <c r="J214" s="232"/>
      <c r="K214" s="232"/>
      <c r="L214" s="232"/>
      <c r="M214" s="232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130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3">
        <v>118</v>
      </c>
      <c r="B215" s="219" t="s">
        <v>429</v>
      </c>
      <c r="C215" s="264" t="s">
        <v>430</v>
      </c>
      <c r="D215" s="221" t="s">
        <v>133</v>
      </c>
      <c r="E215" s="228">
        <v>39.799999999999997</v>
      </c>
      <c r="F215" s="231"/>
      <c r="G215" s="232">
        <f>ROUND(E215*F215,2)</f>
        <v>0</v>
      </c>
      <c r="H215" s="231"/>
      <c r="I215" s="232">
        <f>ROUND(E215*H215,2)</f>
        <v>0</v>
      </c>
      <c r="J215" s="231"/>
      <c r="K215" s="232">
        <f>ROUND(E215*J215,2)</f>
        <v>0</v>
      </c>
      <c r="L215" s="232">
        <v>21</v>
      </c>
      <c r="M215" s="232">
        <f>G215*(1+L215/100)</f>
        <v>0</v>
      </c>
      <c r="N215" s="222">
        <v>0</v>
      </c>
      <c r="O215" s="222">
        <f>ROUND(E215*N215,5)</f>
        <v>0</v>
      </c>
      <c r="P215" s="222">
        <v>5.7099999999999998E-3</v>
      </c>
      <c r="Q215" s="222">
        <f>ROUND(E215*P215,5)</f>
        <v>0.22725999999999999</v>
      </c>
      <c r="R215" s="222"/>
      <c r="S215" s="222"/>
      <c r="T215" s="223">
        <v>0.1</v>
      </c>
      <c r="U215" s="222">
        <f>ROUND(E215*T215,2)</f>
        <v>3.98</v>
      </c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128</v>
      </c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13"/>
      <c r="B216" s="219"/>
      <c r="C216" s="265" t="s">
        <v>431</v>
      </c>
      <c r="D216" s="224"/>
      <c r="E216" s="229">
        <v>39.799999999999997</v>
      </c>
      <c r="F216" s="232"/>
      <c r="G216" s="232"/>
      <c r="H216" s="232"/>
      <c r="I216" s="232"/>
      <c r="J216" s="232"/>
      <c r="K216" s="232"/>
      <c r="L216" s="232"/>
      <c r="M216" s="232"/>
      <c r="N216" s="222"/>
      <c r="O216" s="222"/>
      <c r="P216" s="222"/>
      <c r="Q216" s="222"/>
      <c r="R216" s="222"/>
      <c r="S216" s="222"/>
      <c r="T216" s="223"/>
      <c r="U216" s="22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130</v>
      </c>
      <c r="AF216" s="212">
        <v>0</v>
      </c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>
      <c r="A217" s="213">
        <v>119</v>
      </c>
      <c r="B217" s="219" t="s">
        <v>432</v>
      </c>
      <c r="C217" s="264" t="s">
        <v>433</v>
      </c>
      <c r="D217" s="221" t="s">
        <v>133</v>
      </c>
      <c r="E217" s="228">
        <v>5.4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22">
        <v>0</v>
      </c>
      <c r="O217" s="222">
        <f>ROUND(E217*N217,5)</f>
        <v>0</v>
      </c>
      <c r="P217" s="222">
        <v>1.3500000000000001E-3</v>
      </c>
      <c r="Q217" s="222">
        <f>ROUND(E217*P217,5)</f>
        <v>7.2899999999999996E-3</v>
      </c>
      <c r="R217" s="222"/>
      <c r="S217" s="222"/>
      <c r="T217" s="223">
        <v>0.08</v>
      </c>
      <c r="U217" s="222">
        <f>ROUND(E217*T217,2)</f>
        <v>0.43</v>
      </c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128</v>
      </c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3"/>
      <c r="B218" s="219"/>
      <c r="C218" s="265" t="s">
        <v>434</v>
      </c>
      <c r="D218" s="224"/>
      <c r="E218" s="229">
        <v>5.4</v>
      </c>
      <c r="F218" s="232"/>
      <c r="G218" s="232"/>
      <c r="H218" s="232"/>
      <c r="I218" s="232"/>
      <c r="J218" s="232"/>
      <c r="K218" s="232"/>
      <c r="L218" s="232"/>
      <c r="M218" s="232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130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>
      <c r="A219" s="213">
        <v>120</v>
      </c>
      <c r="B219" s="219" t="s">
        <v>435</v>
      </c>
      <c r="C219" s="264" t="s">
        <v>436</v>
      </c>
      <c r="D219" s="221" t="s">
        <v>133</v>
      </c>
      <c r="E219" s="228">
        <v>41.2</v>
      </c>
      <c r="F219" s="231"/>
      <c r="G219" s="232">
        <f>ROUND(E219*F219,2)</f>
        <v>0</v>
      </c>
      <c r="H219" s="231"/>
      <c r="I219" s="232">
        <f>ROUND(E219*H219,2)</f>
        <v>0</v>
      </c>
      <c r="J219" s="231"/>
      <c r="K219" s="232">
        <f>ROUND(E219*J219,2)</f>
        <v>0</v>
      </c>
      <c r="L219" s="232">
        <v>21</v>
      </c>
      <c r="M219" s="232">
        <f>G219*(1+L219/100)</f>
        <v>0</v>
      </c>
      <c r="N219" s="222">
        <v>0</v>
      </c>
      <c r="O219" s="222">
        <f>ROUND(E219*N219,5)</f>
        <v>0</v>
      </c>
      <c r="P219" s="222">
        <v>2.8700000000000002E-3</v>
      </c>
      <c r="Q219" s="222">
        <f>ROUND(E219*P219,5)</f>
        <v>0.11824</v>
      </c>
      <c r="R219" s="222"/>
      <c r="S219" s="222"/>
      <c r="T219" s="223">
        <v>0.09</v>
      </c>
      <c r="U219" s="222">
        <f>ROUND(E219*T219,2)</f>
        <v>3.71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128</v>
      </c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13"/>
      <c r="B220" s="219"/>
      <c r="C220" s="265" t="s">
        <v>437</v>
      </c>
      <c r="D220" s="224"/>
      <c r="E220" s="229">
        <v>41.2</v>
      </c>
      <c r="F220" s="232"/>
      <c r="G220" s="232"/>
      <c r="H220" s="232"/>
      <c r="I220" s="232"/>
      <c r="J220" s="232"/>
      <c r="K220" s="232"/>
      <c r="L220" s="232"/>
      <c r="M220" s="232"/>
      <c r="N220" s="222"/>
      <c r="O220" s="222"/>
      <c r="P220" s="222"/>
      <c r="Q220" s="222"/>
      <c r="R220" s="222"/>
      <c r="S220" s="222"/>
      <c r="T220" s="223"/>
      <c r="U220" s="22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130</v>
      </c>
      <c r="AF220" s="212">
        <v>0</v>
      </c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>
      <c r="A221" s="213">
        <v>121</v>
      </c>
      <c r="B221" s="219" t="s">
        <v>438</v>
      </c>
      <c r="C221" s="264" t="s">
        <v>439</v>
      </c>
      <c r="D221" s="221" t="s">
        <v>133</v>
      </c>
      <c r="E221" s="228">
        <v>32.799999999999997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22">
        <v>0</v>
      </c>
      <c r="O221" s="222">
        <f>ROUND(E221*N221,5)</f>
        <v>0</v>
      </c>
      <c r="P221" s="222">
        <v>2.3E-3</v>
      </c>
      <c r="Q221" s="222">
        <f>ROUND(E221*P221,5)</f>
        <v>7.5439999999999993E-2</v>
      </c>
      <c r="R221" s="222"/>
      <c r="S221" s="222"/>
      <c r="T221" s="223">
        <v>0.09</v>
      </c>
      <c r="U221" s="222">
        <f>ROUND(E221*T221,2)</f>
        <v>2.95</v>
      </c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128</v>
      </c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3">
        <v>122</v>
      </c>
      <c r="B222" s="219" t="s">
        <v>438</v>
      </c>
      <c r="C222" s="264" t="s">
        <v>440</v>
      </c>
      <c r="D222" s="221" t="s">
        <v>133</v>
      </c>
      <c r="E222" s="228">
        <v>12.5</v>
      </c>
      <c r="F222" s="231"/>
      <c r="G222" s="232">
        <f>ROUND(E222*F222,2)</f>
        <v>0</v>
      </c>
      <c r="H222" s="231"/>
      <c r="I222" s="232">
        <f>ROUND(E222*H222,2)</f>
        <v>0</v>
      </c>
      <c r="J222" s="231"/>
      <c r="K222" s="232">
        <f>ROUND(E222*J222,2)</f>
        <v>0</v>
      </c>
      <c r="L222" s="232">
        <v>21</v>
      </c>
      <c r="M222" s="232">
        <f>G222*(1+L222/100)</f>
        <v>0</v>
      </c>
      <c r="N222" s="222">
        <v>0</v>
      </c>
      <c r="O222" s="222">
        <f>ROUND(E222*N222,5)</f>
        <v>0</v>
      </c>
      <c r="P222" s="222">
        <v>2.3E-3</v>
      </c>
      <c r="Q222" s="222">
        <f>ROUND(E222*P222,5)</f>
        <v>2.8750000000000001E-2</v>
      </c>
      <c r="R222" s="222"/>
      <c r="S222" s="222"/>
      <c r="T222" s="223">
        <v>0.09</v>
      </c>
      <c r="U222" s="222">
        <f>ROUND(E222*T222,2)</f>
        <v>1.1299999999999999</v>
      </c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128</v>
      </c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13">
        <v>123</v>
      </c>
      <c r="B223" s="219" t="s">
        <v>441</v>
      </c>
      <c r="C223" s="264" t="s">
        <v>442</v>
      </c>
      <c r="D223" s="221" t="s">
        <v>133</v>
      </c>
      <c r="E223" s="228">
        <v>6.2</v>
      </c>
      <c r="F223" s="231"/>
      <c r="G223" s="232">
        <f>ROUND(E223*F223,2)</f>
        <v>0</v>
      </c>
      <c r="H223" s="231"/>
      <c r="I223" s="232">
        <f>ROUND(E223*H223,2)</f>
        <v>0</v>
      </c>
      <c r="J223" s="231"/>
      <c r="K223" s="232">
        <f>ROUND(E223*J223,2)</f>
        <v>0</v>
      </c>
      <c r="L223" s="232">
        <v>21</v>
      </c>
      <c r="M223" s="232">
        <f>G223*(1+L223/100)</f>
        <v>0</v>
      </c>
      <c r="N223" s="222">
        <v>0</v>
      </c>
      <c r="O223" s="222">
        <f>ROUND(E223*N223,5)</f>
        <v>0</v>
      </c>
      <c r="P223" s="222">
        <v>3.3700000000000002E-3</v>
      </c>
      <c r="Q223" s="222">
        <f>ROUND(E223*P223,5)</f>
        <v>2.0889999999999999E-2</v>
      </c>
      <c r="R223" s="222"/>
      <c r="S223" s="222"/>
      <c r="T223" s="223">
        <v>0.1</v>
      </c>
      <c r="U223" s="222">
        <f>ROUND(E223*T223,2)</f>
        <v>0.62</v>
      </c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128</v>
      </c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3">
        <v>124</v>
      </c>
      <c r="B224" s="219" t="s">
        <v>443</v>
      </c>
      <c r="C224" s="264" t="s">
        <v>444</v>
      </c>
      <c r="D224" s="221" t="s">
        <v>133</v>
      </c>
      <c r="E224" s="228">
        <v>45.6</v>
      </c>
      <c r="F224" s="231"/>
      <c r="G224" s="232">
        <f>ROUND(E224*F224,2)</f>
        <v>0</v>
      </c>
      <c r="H224" s="231"/>
      <c r="I224" s="232">
        <f>ROUND(E224*H224,2)</f>
        <v>0</v>
      </c>
      <c r="J224" s="231"/>
      <c r="K224" s="232">
        <f>ROUND(E224*J224,2)</f>
        <v>0</v>
      </c>
      <c r="L224" s="232">
        <v>21</v>
      </c>
      <c r="M224" s="232">
        <f>G224*(1+L224/100)</f>
        <v>0</v>
      </c>
      <c r="N224" s="222">
        <v>0</v>
      </c>
      <c r="O224" s="222">
        <f>ROUND(E224*N224,5)</f>
        <v>0</v>
      </c>
      <c r="P224" s="222">
        <v>2.8500000000000001E-3</v>
      </c>
      <c r="Q224" s="222">
        <f>ROUND(E224*P224,5)</f>
        <v>0.12995999999999999</v>
      </c>
      <c r="R224" s="222"/>
      <c r="S224" s="222"/>
      <c r="T224" s="223">
        <v>0.06</v>
      </c>
      <c r="U224" s="222">
        <f>ROUND(E224*T224,2)</f>
        <v>2.74</v>
      </c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128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13"/>
      <c r="B225" s="219"/>
      <c r="C225" s="265" t="s">
        <v>445</v>
      </c>
      <c r="D225" s="224"/>
      <c r="E225" s="229">
        <v>45.6</v>
      </c>
      <c r="F225" s="232"/>
      <c r="G225" s="232"/>
      <c r="H225" s="232"/>
      <c r="I225" s="232"/>
      <c r="J225" s="232"/>
      <c r="K225" s="232"/>
      <c r="L225" s="232"/>
      <c r="M225" s="232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130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>
      <c r="A226" s="213">
        <v>125</v>
      </c>
      <c r="B226" s="219" t="s">
        <v>446</v>
      </c>
      <c r="C226" s="264" t="s">
        <v>447</v>
      </c>
      <c r="D226" s="221" t="s">
        <v>133</v>
      </c>
      <c r="E226" s="228">
        <v>32.799999999999997</v>
      </c>
      <c r="F226" s="231"/>
      <c r="G226" s="232">
        <f>ROUND(E226*F226,2)</f>
        <v>0</v>
      </c>
      <c r="H226" s="231"/>
      <c r="I226" s="232">
        <f>ROUND(E226*H226,2)</f>
        <v>0</v>
      </c>
      <c r="J226" s="231"/>
      <c r="K226" s="232">
        <f>ROUND(E226*J226,2)</f>
        <v>0</v>
      </c>
      <c r="L226" s="232">
        <v>21</v>
      </c>
      <c r="M226" s="232">
        <f>G226*(1+L226/100)</f>
        <v>0</v>
      </c>
      <c r="N226" s="222">
        <v>4.5399999999999998E-3</v>
      </c>
      <c r="O226" s="222">
        <f>ROUND(E226*N226,5)</f>
        <v>0.14890999999999999</v>
      </c>
      <c r="P226" s="222">
        <v>0</v>
      </c>
      <c r="Q226" s="222">
        <f>ROUND(E226*P226,5)</f>
        <v>0</v>
      </c>
      <c r="R226" s="222"/>
      <c r="S226" s="222"/>
      <c r="T226" s="223">
        <v>0.66400000000000003</v>
      </c>
      <c r="U226" s="222">
        <f>ROUND(E226*T226,2)</f>
        <v>21.78</v>
      </c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128</v>
      </c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13"/>
      <c r="B227" s="219"/>
      <c r="C227" s="265" t="s">
        <v>448</v>
      </c>
      <c r="D227" s="224"/>
      <c r="E227" s="229">
        <v>32.799999999999997</v>
      </c>
      <c r="F227" s="232"/>
      <c r="G227" s="232"/>
      <c r="H227" s="232"/>
      <c r="I227" s="232"/>
      <c r="J227" s="232"/>
      <c r="K227" s="232"/>
      <c r="L227" s="232"/>
      <c r="M227" s="232"/>
      <c r="N227" s="222"/>
      <c r="O227" s="222"/>
      <c r="P227" s="222"/>
      <c r="Q227" s="222"/>
      <c r="R227" s="222"/>
      <c r="S227" s="222"/>
      <c r="T227" s="223"/>
      <c r="U227" s="22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130</v>
      </c>
      <c r="AF227" s="212">
        <v>0</v>
      </c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3">
        <v>126</v>
      </c>
      <c r="B228" s="219" t="s">
        <v>449</v>
      </c>
      <c r="C228" s="264" t="s">
        <v>450</v>
      </c>
      <c r="D228" s="221" t="s">
        <v>133</v>
      </c>
      <c r="E228" s="228">
        <v>6.2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22">
        <v>5.4900000000000001E-3</v>
      </c>
      <c r="O228" s="222">
        <f>ROUND(E228*N228,5)</f>
        <v>3.4040000000000001E-2</v>
      </c>
      <c r="P228" s="222">
        <v>0</v>
      </c>
      <c r="Q228" s="222">
        <f>ROUND(E228*P228,5)</f>
        <v>0</v>
      </c>
      <c r="R228" s="222"/>
      <c r="S228" s="222"/>
      <c r="T228" s="223">
        <v>0.73</v>
      </c>
      <c r="U228" s="222">
        <f>ROUND(E228*T228,2)</f>
        <v>4.53</v>
      </c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128</v>
      </c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3"/>
      <c r="B229" s="219"/>
      <c r="C229" s="265" t="s">
        <v>451</v>
      </c>
      <c r="D229" s="224"/>
      <c r="E229" s="229">
        <v>6.2</v>
      </c>
      <c r="F229" s="232"/>
      <c r="G229" s="232"/>
      <c r="H229" s="232"/>
      <c r="I229" s="232"/>
      <c r="J229" s="232"/>
      <c r="K229" s="232"/>
      <c r="L229" s="232"/>
      <c r="M229" s="232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130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3">
        <v>127</v>
      </c>
      <c r="B230" s="219" t="s">
        <v>452</v>
      </c>
      <c r="C230" s="264" t="s">
        <v>453</v>
      </c>
      <c r="D230" s="221" t="s">
        <v>133</v>
      </c>
      <c r="E230" s="228">
        <v>12.5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22">
        <v>6.8900000000000003E-3</v>
      </c>
      <c r="O230" s="222">
        <f>ROUND(E230*N230,5)</f>
        <v>8.6129999999999998E-2</v>
      </c>
      <c r="P230" s="222">
        <v>0</v>
      </c>
      <c r="Q230" s="222">
        <f>ROUND(E230*P230,5)</f>
        <v>0</v>
      </c>
      <c r="R230" s="222"/>
      <c r="S230" s="222"/>
      <c r="T230" s="223">
        <v>0.81899999999999995</v>
      </c>
      <c r="U230" s="222">
        <f>ROUND(E230*T230,2)</f>
        <v>10.24</v>
      </c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128</v>
      </c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3"/>
      <c r="B231" s="219"/>
      <c r="C231" s="265" t="s">
        <v>454</v>
      </c>
      <c r="D231" s="224"/>
      <c r="E231" s="229">
        <v>12.5</v>
      </c>
      <c r="F231" s="232"/>
      <c r="G231" s="232"/>
      <c r="H231" s="232"/>
      <c r="I231" s="232"/>
      <c r="J231" s="232"/>
      <c r="K231" s="232"/>
      <c r="L231" s="232"/>
      <c r="M231" s="232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130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13">
        <v>128</v>
      </c>
      <c r="B232" s="219" t="s">
        <v>455</v>
      </c>
      <c r="C232" s="264" t="s">
        <v>456</v>
      </c>
      <c r="D232" s="221" t="s">
        <v>133</v>
      </c>
      <c r="E232" s="228">
        <v>142.6</v>
      </c>
      <c r="F232" s="231"/>
      <c r="G232" s="232">
        <f>ROUND(E232*F232,2)</f>
        <v>0</v>
      </c>
      <c r="H232" s="231"/>
      <c r="I232" s="232">
        <f>ROUND(E232*H232,2)</f>
        <v>0</v>
      </c>
      <c r="J232" s="231"/>
      <c r="K232" s="232">
        <f>ROUND(E232*J232,2)</f>
        <v>0</v>
      </c>
      <c r="L232" s="232">
        <v>21</v>
      </c>
      <c r="M232" s="232">
        <f>G232*(1+L232/100)</f>
        <v>0</v>
      </c>
      <c r="N232" s="222">
        <v>2.1800000000000001E-3</v>
      </c>
      <c r="O232" s="222">
        <f>ROUND(E232*N232,5)</f>
        <v>0.31086999999999998</v>
      </c>
      <c r="P232" s="222">
        <v>0</v>
      </c>
      <c r="Q232" s="222">
        <f>ROUND(E232*P232,5)</f>
        <v>0</v>
      </c>
      <c r="R232" s="222"/>
      <c r="S232" s="222"/>
      <c r="T232" s="223">
        <v>0.5</v>
      </c>
      <c r="U232" s="222">
        <f>ROUND(E232*T232,2)</f>
        <v>71.3</v>
      </c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128</v>
      </c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13"/>
      <c r="B233" s="219"/>
      <c r="C233" s="265" t="s">
        <v>457</v>
      </c>
      <c r="D233" s="224"/>
      <c r="E233" s="229">
        <v>142.6</v>
      </c>
      <c r="F233" s="232"/>
      <c r="G233" s="232"/>
      <c r="H233" s="232"/>
      <c r="I233" s="232"/>
      <c r="J233" s="232"/>
      <c r="K233" s="232"/>
      <c r="L233" s="232"/>
      <c r="M233" s="232"/>
      <c r="N233" s="222"/>
      <c r="O233" s="222"/>
      <c r="P233" s="222"/>
      <c r="Q233" s="222"/>
      <c r="R233" s="222"/>
      <c r="S233" s="222"/>
      <c r="T233" s="223"/>
      <c r="U233" s="22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130</v>
      </c>
      <c r="AF233" s="212">
        <v>0</v>
      </c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3">
        <v>129</v>
      </c>
      <c r="B234" s="219" t="s">
        <v>458</v>
      </c>
      <c r="C234" s="264" t="s">
        <v>459</v>
      </c>
      <c r="D234" s="221" t="s">
        <v>133</v>
      </c>
      <c r="E234" s="228">
        <v>40.799999999999997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22">
        <v>2.9299999999999999E-3</v>
      </c>
      <c r="O234" s="222">
        <f>ROUND(E234*N234,5)</f>
        <v>0.11953999999999999</v>
      </c>
      <c r="P234" s="222">
        <v>0</v>
      </c>
      <c r="Q234" s="222">
        <f>ROUND(E234*P234,5)</f>
        <v>0</v>
      </c>
      <c r="R234" s="222"/>
      <c r="S234" s="222"/>
      <c r="T234" s="223">
        <v>0.54479999999999995</v>
      </c>
      <c r="U234" s="222">
        <f>ROUND(E234*T234,2)</f>
        <v>22.23</v>
      </c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128</v>
      </c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13"/>
      <c r="B235" s="219"/>
      <c r="C235" s="265" t="s">
        <v>460</v>
      </c>
      <c r="D235" s="224"/>
      <c r="E235" s="229">
        <v>40.799999999999997</v>
      </c>
      <c r="F235" s="232"/>
      <c r="G235" s="232"/>
      <c r="H235" s="232"/>
      <c r="I235" s="232"/>
      <c r="J235" s="232"/>
      <c r="K235" s="232"/>
      <c r="L235" s="232"/>
      <c r="M235" s="232"/>
      <c r="N235" s="222"/>
      <c r="O235" s="222"/>
      <c r="P235" s="222"/>
      <c r="Q235" s="222"/>
      <c r="R235" s="222"/>
      <c r="S235" s="222"/>
      <c r="T235" s="223"/>
      <c r="U235" s="22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130</v>
      </c>
      <c r="AF235" s="212">
        <v>0</v>
      </c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3">
        <v>130</v>
      </c>
      <c r="B236" s="219" t="s">
        <v>461</v>
      </c>
      <c r="C236" s="264" t="s">
        <v>462</v>
      </c>
      <c r="D236" s="221" t="s">
        <v>133</v>
      </c>
      <c r="E236" s="228">
        <v>7.9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22">
        <v>3.9500000000000004E-3</v>
      </c>
      <c r="O236" s="222">
        <f>ROUND(E236*N236,5)</f>
        <v>3.1210000000000002E-2</v>
      </c>
      <c r="P236" s="222">
        <v>0</v>
      </c>
      <c r="Q236" s="222">
        <f>ROUND(E236*P236,5)</f>
        <v>0</v>
      </c>
      <c r="R236" s="222"/>
      <c r="S236" s="222"/>
      <c r="T236" s="223">
        <v>0.65500000000000003</v>
      </c>
      <c r="U236" s="222">
        <f>ROUND(E236*T236,2)</f>
        <v>5.17</v>
      </c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128</v>
      </c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3"/>
      <c r="B237" s="219"/>
      <c r="C237" s="265" t="s">
        <v>463</v>
      </c>
      <c r="D237" s="224"/>
      <c r="E237" s="229">
        <v>7.9</v>
      </c>
      <c r="F237" s="232"/>
      <c r="G237" s="232"/>
      <c r="H237" s="232"/>
      <c r="I237" s="232"/>
      <c r="J237" s="232"/>
      <c r="K237" s="232"/>
      <c r="L237" s="232"/>
      <c r="M237" s="232"/>
      <c r="N237" s="222"/>
      <c r="O237" s="222"/>
      <c r="P237" s="222"/>
      <c r="Q237" s="222"/>
      <c r="R237" s="222"/>
      <c r="S237" s="222"/>
      <c r="T237" s="223"/>
      <c r="U237" s="22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130</v>
      </c>
      <c r="AF237" s="212">
        <v>0</v>
      </c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13">
        <v>131</v>
      </c>
      <c r="B238" s="219" t="s">
        <v>461</v>
      </c>
      <c r="C238" s="264" t="s">
        <v>464</v>
      </c>
      <c r="D238" s="221" t="s">
        <v>133</v>
      </c>
      <c r="E238" s="228">
        <v>31</v>
      </c>
      <c r="F238" s="231"/>
      <c r="G238" s="232">
        <f>ROUND(E238*F238,2)</f>
        <v>0</v>
      </c>
      <c r="H238" s="231"/>
      <c r="I238" s="232">
        <f>ROUND(E238*H238,2)</f>
        <v>0</v>
      </c>
      <c r="J238" s="231"/>
      <c r="K238" s="232">
        <f>ROUND(E238*J238,2)</f>
        <v>0</v>
      </c>
      <c r="L238" s="232">
        <v>21</v>
      </c>
      <c r="M238" s="232">
        <f>G238*(1+L238/100)</f>
        <v>0</v>
      </c>
      <c r="N238" s="222">
        <v>3.9500000000000004E-3</v>
      </c>
      <c r="O238" s="222">
        <f>ROUND(E238*N238,5)</f>
        <v>0.12245</v>
      </c>
      <c r="P238" s="222">
        <v>0</v>
      </c>
      <c r="Q238" s="222">
        <f>ROUND(E238*P238,5)</f>
        <v>0</v>
      </c>
      <c r="R238" s="222"/>
      <c r="S238" s="222"/>
      <c r="T238" s="223">
        <v>0.65500000000000003</v>
      </c>
      <c r="U238" s="222">
        <f>ROUND(E238*T238,2)</f>
        <v>20.309999999999999</v>
      </c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128</v>
      </c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13"/>
      <c r="B239" s="219"/>
      <c r="C239" s="265" t="s">
        <v>465</v>
      </c>
      <c r="D239" s="224"/>
      <c r="E239" s="229">
        <v>31</v>
      </c>
      <c r="F239" s="232"/>
      <c r="G239" s="232"/>
      <c r="H239" s="232"/>
      <c r="I239" s="232"/>
      <c r="J239" s="232"/>
      <c r="K239" s="232"/>
      <c r="L239" s="232"/>
      <c r="M239" s="232"/>
      <c r="N239" s="222"/>
      <c r="O239" s="222"/>
      <c r="P239" s="222"/>
      <c r="Q239" s="222"/>
      <c r="R239" s="222"/>
      <c r="S239" s="222"/>
      <c r="T239" s="223"/>
      <c r="U239" s="22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130</v>
      </c>
      <c r="AF239" s="212">
        <v>0</v>
      </c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>
      <c r="A240" s="213">
        <v>132</v>
      </c>
      <c r="B240" s="219" t="s">
        <v>461</v>
      </c>
      <c r="C240" s="264" t="s">
        <v>466</v>
      </c>
      <c r="D240" s="221" t="s">
        <v>133</v>
      </c>
      <c r="E240" s="228">
        <v>4.0999999999999996</v>
      </c>
      <c r="F240" s="231"/>
      <c r="G240" s="232">
        <f>ROUND(E240*F240,2)</f>
        <v>0</v>
      </c>
      <c r="H240" s="231"/>
      <c r="I240" s="232">
        <f>ROUND(E240*H240,2)</f>
        <v>0</v>
      </c>
      <c r="J240" s="231"/>
      <c r="K240" s="232">
        <f>ROUND(E240*J240,2)</f>
        <v>0</v>
      </c>
      <c r="L240" s="232">
        <v>21</v>
      </c>
      <c r="M240" s="232">
        <f>G240*(1+L240/100)</f>
        <v>0</v>
      </c>
      <c r="N240" s="222">
        <v>3.9500000000000004E-3</v>
      </c>
      <c r="O240" s="222">
        <f>ROUND(E240*N240,5)</f>
        <v>1.6199999999999999E-2</v>
      </c>
      <c r="P240" s="222">
        <v>0</v>
      </c>
      <c r="Q240" s="222">
        <f>ROUND(E240*P240,5)</f>
        <v>0</v>
      </c>
      <c r="R240" s="222"/>
      <c r="S240" s="222"/>
      <c r="T240" s="223">
        <v>0.65500000000000003</v>
      </c>
      <c r="U240" s="222">
        <f>ROUND(E240*T240,2)</f>
        <v>2.69</v>
      </c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128</v>
      </c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3"/>
      <c r="B241" s="219"/>
      <c r="C241" s="265" t="s">
        <v>467</v>
      </c>
      <c r="D241" s="224"/>
      <c r="E241" s="229">
        <v>4.0999999999999996</v>
      </c>
      <c r="F241" s="232"/>
      <c r="G241" s="232"/>
      <c r="H241" s="232"/>
      <c r="I241" s="232"/>
      <c r="J241" s="232"/>
      <c r="K241" s="232"/>
      <c r="L241" s="232"/>
      <c r="M241" s="232"/>
      <c r="N241" s="222"/>
      <c r="O241" s="222"/>
      <c r="P241" s="222"/>
      <c r="Q241" s="222"/>
      <c r="R241" s="222"/>
      <c r="S241" s="222"/>
      <c r="T241" s="223"/>
      <c r="U241" s="22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130</v>
      </c>
      <c r="AF241" s="212">
        <v>0</v>
      </c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3">
        <v>133</v>
      </c>
      <c r="B242" s="219" t="s">
        <v>468</v>
      </c>
      <c r="C242" s="264" t="s">
        <v>469</v>
      </c>
      <c r="D242" s="221" t="s">
        <v>133</v>
      </c>
      <c r="E242" s="228">
        <v>63.3</v>
      </c>
      <c r="F242" s="231"/>
      <c r="G242" s="232">
        <f>ROUND(E242*F242,2)</f>
        <v>0</v>
      </c>
      <c r="H242" s="231"/>
      <c r="I242" s="232">
        <f>ROUND(E242*H242,2)</f>
        <v>0</v>
      </c>
      <c r="J242" s="231"/>
      <c r="K242" s="232">
        <f>ROUND(E242*J242,2)</f>
        <v>0</v>
      </c>
      <c r="L242" s="232">
        <v>21</v>
      </c>
      <c r="M242" s="232">
        <f>G242*(1+L242/100)</f>
        <v>0</v>
      </c>
      <c r="N242" s="222">
        <v>5.8399999999999997E-3</v>
      </c>
      <c r="O242" s="222">
        <f>ROUND(E242*N242,5)</f>
        <v>0.36967</v>
      </c>
      <c r="P242" s="222">
        <v>0</v>
      </c>
      <c r="Q242" s="222">
        <f>ROUND(E242*P242,5)</f>
        <v>0</v>
      </c>
      <c r="R242" s="222"/>
      <c r="S242" s="222"/>
      <c r="T242" s="223">
        <v>0.77600000000000002</v>
      </c>
      <c r="U242" s="222">
        <f>ROUND(E242*T242,2)</f>
        <v>49.12</v>
      </c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128</v>
      </c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13"/>
      <c r="B243" s="219"/>
      <c r="C243" s="265" t="s">
        <v>428</v>
      </c>
      <c r="D243" s="224"/>
      <c r="E243" s="229">
        <v>63.3</v>
      </c>
      <c r="F243" s="232"/>
      <c r="G243" s="232"/>
      <c r="H243" s="232"/>
      <c r="I243" s="232"/>
      <c r="J243" s="232"/>
      <c r="K243" s="232"/>
      <c r="L243" s="232"/>
      <c r="M243" s="232"/>
      <c r="N243" s="222"/>
      <c r="O243" s="222"/>
      <c r="P243" s="222"/>
      <c r="Q243" s="222"/>
      <c r="R243" s="222"/>
      <c r="S243" s="222"/>
      <c r="T243" s="223"/>
      <c r="U243" s="22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130</v>
      </c>
      <c r="AF243" s="212">
        <v>0</v>
      </c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3">
        <v>134</v>
      </c>
      <c r="B244" s="219" t="s">
        <v>470</v>
      </c>
      <c r="C244" s="264" t="s">
        <v>471</v>
      </c>
      <c r="D244" s="221" t="s">
        <v>133</v>
      </c>
      <c r="E244" s="228">
        <v>31.3</v>
      </c>
      <c r="F244" s="231"/>
      <c r="G244" s="232">
        <f>ROUND(E244*F244,2)</f>
        <v>0</v>
      </c>
      <c r="H244" s="231"/>
      <c r="I244" s="232">
        <f>ROUND(E244*H244,2)</f>
        <v>0</v>
      </c>
      <c r="J244" s="231"/>
      <c r="K244" s="232">
        <f>ROUND(E244*J244,2)</f>
        <v>0</v>
      </c>
      <c r="L244" s="232">
        <v>21</v>
      </c>
      <c r="M244" s="232">
        <f>G244*(1+L244/100)</f>
        <v>0</v>
      </c>
      <c r="N244" s="222">
        <v>6.28E-3</v>
      </c>
      <c r="O244" s="222">
        <f>ROUND(E244*N244,5)</f>
        <v>0.19656000000000001</v>
      </c>
      <c r="P244" s="222">
        <v>0</v>
      </c>
      <c r="Q244" s="222">
        <f>ROUND(E244*P244,5)</f>
        <v>0</v>
      </c>
      <c r="R244" s="222"/>
      <c r="S244" s="222"/>
      <c r="T244" s="223">
        <v>0.873</v>
      </c>
      <c r="U244" s="222">
        <f>ROUND(E244*T244,2)</f>
        <v>27.32</v>
      </c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128</v>
      </c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3"/>
      <c r="B245" s="219"/>
      <c r="C245" s="265" t="s">
        <v>472</v>
      </c>
      <c r="D245" s="224"/>
      <c r="E245" s="229">
        <v>31.3</v>
      </c>
      <c r="F245" s="232"/>
      <c r="G245" s="232"/>
      <c r="H245" s="232"/>
      <c r="I245" s="232"/>
      <c r="J245" s="232"/>
      <c r="K245" s="232"/>
      <c r="L245" s="232"/>
      <c r="M245" s="232"/>
      <c r="N245" s="222"/>
      <c r="O245" s="222"/>
      <c r="P245" s="222"/>
      <c r="Q245" s="222"/>
      <c r="R245" s="222"/>
      <c r="S245" s="222"/>
      <c r="T245" s="223"/>
      <c r="U245" s="22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130</v>
      </c>
      <c r="AF245" s="212">
        <v>0</v>
      </c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13">
        <v>135</v>
      </c>
      <c r="B246" s="219" t="s">
        <v>473</v>
      </c>
      <c r="C246" s="264" t="s">
        <v>474</v>
      </c>
      <c r="D246" s="221" t="s">
        <v>133</v>
      </c>
      <c r="E246" s="228">
        <v>8.5</v>
      </c>
      <c r="F246" s="231"/>
      <c r="G246" s="232">
        <f>ROUND(E246*F246,2)</f>
        <v>0</v>
      </c>
      <c r="H246" s="231"/>
      <c r="I246" s="232">
        <f>ROUND(E246*H246,2)</f>
        <v>0</v>
      </c>
      <c r="J246" s="231"/>
      <c r="K246" s="232">
        <f>ROUND(E246*J246,2)</f>
        <v>0</v>
      </c>
      <c r="L246" s="232">
        <v>21</v>
      </c>
      <c r="M246" s="232">
        <f>G246*(1+L246/100)</f>
        <v>0</v>
      </c>
      <c r="N246" s="222">
        <v>6.8599999999999998E-3</v>
      </c>
      <c r="O246" s="222">
        <f>ROUND(E246*N246,5)</f>
        <v>5.8310000000000001E-2</v>
      </c>
      <c r="P246" s="222">
        <v>0</v>
      </c>
      <c r="Q246" s="222">
        <f>ROUND(E246*P246,5)</f>
        <v>0</v>
      </c>
      <c r="R246" s="222"/>
      <c r="S246" s="222"/>
      <c r="T246" s="223">
        <v>0.88900000000000001</v>
      </c>
      <c r="U246" s="222">
        <f>ROUND(E246*T246,2)</f>
        <v>7.56</v>
      </c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128</v>
      </c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3"/>
      <c r="B247" s="219"/>
      <c r="C247" s="265" t="s">
        <v>475</v>
      </c>
      <c r="D247" s="224"/>
      <c r="E247" s="229">
        <v>8.5</v>
      </c>
      <c r="F247" s="232"/>
      <c r="G247" s="232"/>
      <c r="H247" s="232"/>
      <c r="I247" s="232"/>
      <c r="J247" s="232"/>
      <c r="K247" s="232"/>
      <c r="L247" s="232"/>
      <c r="M247" s="232"/>
      <c r="N247" s="222"/>
      <c r="O247" s="222"/>
      <c r="P247" s="222"/>
      <c r="Q247" s="222"/>
      <c r="R247" s="222"/>
      <c r="S247" s="222"/>
      <c r="T247" s="223"/>
      <c r="U247" s="22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130</v>
      </c>
      <c r="AF247" s="212">
        <v>0</v>
      </c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>
      <c r="A248" s="213">
        <v>136</v>
      </c>
      <c r="B248" s="219" t="s">
        <v>476</v>
      </c>
      <c r="C248" s="264" t="s">
        <v>477</v>
      </c>
      <c r="D248" s="221" t="s">
        <v>133</v>
      </c>
      <c r="E248" s="228">
        <v>5.4</v>
      </c>
      <c r="F248" s="231"/>
      <c r="G248" s="232">
        <f>ROUND(E248*F248,2)</f>
        <v>0</v>
      </c>
      <c r="H248" s="231"/>
      <c r="I248" s="232">
        <f>ROUND(E248*H248,2)</f>
        <v>0</v>
      </c>
      <c r="J248" s="231"/>
      <c r="K248" s="232">
        <f>ROUND(E248*J248,2)</f>
        <v>0</v>
      </c>
      <c r="L248" s="232">
        <v>21</v>
      </c>
      <c r="M248" s="232">
        <f>G248*(1+L248/100)</f>
        <v>0</v>
      </c>
      <c r="N248" s="222">
        <v>2.2799999999999999E-3</v>
      </c>
      <c r="O248" s="222">
        <f>ROUND(E248*N248,5)</f>
        <v>1.231E-2</v>
      </c>
      <c r="P248" s="222">
        <v>0</v>
      </c>
      <c r="Q248" s="222">
        <f>ROUND(E248*P248,5)</f>
        <v>0</v>
      </c>
      <c r="R248" s="222"/>
      <c r="S248" s="222"/>
      <c r="T248" s="223">
        <v>0.67</v>
      </c>
      <c r="U248" s="222">
        <f>ROUND(E248*T248,2)</f>
        <v>3.62</v>
      </c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128</v>
      </c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13"/>
      <c r="B249" s="219"/>
      <c r="C249" s="265" t="s">
        <v>434</v>
      </c>
      <c r="D249" s="224"/>
      <c r="E249" s="229">
        <v>5.4</v>
      </c>
      <c r="F249" s="232"/>
      <c r="G249" s="232"/>
      <c r="H249" s="232"/>
      <c r="I249" s="232"/>
      <c r="J249" s="232"/>
      <c r="K249" s="232"/>
      <c r="L249" s="232"/>
      <c r="M249" s="232"/>
      <c r="N249" s="222"/>
      <c r="O249" s="222"/>
      <c r="P249" s="222"/>
      <c r="Q249" s="222"/>
      <c r="R249" s="222"/>
      <c r="S249" s="222"/>
      <c r="T249" s="223"/>
      <c r="U249" s="22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130</v>
      </c>
      <c r="AF249" s="212">
        <v>0</v>
      </c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>
      <c r="A250" s="213">
        <v>137</v>
      </c>
      <c r="B250" s="219" t="s">
        <v>478</v>
      </c>
      <c r="C250" s="264" t="s">
        <v>479</v>
      </c>
      <c r="D250" s="221" t="s">
        <v>133</v>
      </c>
      <c r="E250" s="228">
        <v>41.2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22">
        <v>3.6900000000000001E-3</v>
      </c>
      <c r="O250" s="222">
        <f>ROUND(E250*N250,5)</f>
        <v>0.15203</v>
      </c>
      <c r="P250" s="222">
        <v>0</v>
      </c>
      <c r="Q250" s="222">
        <f>ROUND(E250*P250,5)</f>
        <v>0</v>
      </c>
      <c r="R250" s="222"/>
      <c r="S250" s="222"/>
      <c r="T250" s="223">
        <v>0.75900000000000001</v>
      </c>
      <c r="U250" s="222">
        <f>ROUND(E250*T250,2)</f>
        <v>31.27</v>
      </c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128</v>
      </c>
      <c r="AF250" s="212"/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13"/>
      <c r="B251" s="219"/>
      <c r="C251" s="265" t="s">
        <v>437</v>
      </c>
      <c r="D251" s="224"/>
      <c r="E251" s="229">
        <v>41.2</v>
      </c>
      <c r="F251" s="232"/>
      <c r="G251" s="232"/>
      <c r="H251" s="232"/>
      <c r="I251" s="232"/>
      <c r="J251" s="232"/>
      <c r="K251" s="232"/>
      <c r="L251" s="232"/>
      <c r="M251" s="232"/>
      <c r="N251" s="222"/>
      <c r="O251" s="222"/>
      <c r="P251" s="222"/>
      <c r="Q251" s="222"/>
      <c r="R251" s="222"/>
      <c r="S251" s="222"/>
      <c r="T251" s="223"/>
      <c r="U251" s="22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130</v>
      </c>
      <c r="AF251" s="212">
        <v>0</v>
      </c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13">
        <v>138</v>
      </c>
      <c r="B252" s="219" t="s">
        <v>480</v>
      </c>
      <c r="C252" s="264" t="s">
        <v>481</v>
      </c>
      <c r="D252" s="221" t="s">
        <v>133</v>
      </c>
      <c r="E252" s="228">
        <v>45.6</v>
      </c>
      <c r="F252" s="231"/>
      <c r="G252" s="232">
        <f>ROUND(E252*F252,2)</f>
        <v>0</v>
      </c>
      <c r="H252" s="231"/>
      <c r="I252" s="232">
        <f>ROUND(E252*H252,2)</f>
        <v>0</v>
      </c>
      <c r="J252" s="231"/>
      <c r="K252" s="232">
        <f>ROUND(E252*J252,2)</f>
        <v>0</v>
      </c>
      <c r="L252" s="232">
        <v>21</v>
      </c>
      <c r="M252" s="232">
        <f>G252*(1+L252/100)</f>
        <v>0</v>
      </c>
      <c r="N252" s="222">
        <v>3.46E-3</v>
      </c>
      <c r="O252" s="222">
        <f>ROUND(E252*N252,5)</f>
        <v>0.15778</v>
      </c>
      <c r="P252" s="222">
        <v>0</v>
      </c>
      <c r="Q252" s="222">
        <f>ROUND(E252*P252,5)</f>
        <v>0</v>
      </c>
      <c r="R252" s="222"/>
      <c r="S252" s="222"/>
      <c r="T252" s="223">
        <v>0.60099999999999998</v>
      </c>
      <c r="U252" s="222">
        <f>ROUND(E252*T252,2)</f>
        <v>27.41</v>
      </c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128</v>
      </c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13"/>
      <c r="B253" s="219"/>
      <c r="C253" s="265" t="s">
        <v>482</v>
      </c>
      <c r="D253" s="224"/>
      <c r="E253" s="229">
        <v>45.6</v>
      </c>
      <c r="F253" s="232"/>
      <c r="G253" s="232"/>
      <c r="H253" s="232"/>
      <c r="I253" s="232"/>
      <c r="J253" s="232"/>
      <c r="K253" s="232"/>
      <c r="L253" s="232"/>
      <c r="M253" s="232"/>
      <c r="N253" s="222"/>
      <c r="O253" s="222"/>
      <c r="P253" s="222"/>
      <c r="Q253" s="222"/>
      <c r="R253" s="222"/>
      <c r="S253" s="222"/>
      <c r="T253" s="223"/>
      <c r="U253" s="22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130</v>
      </c>
      <c r="AF253" s="212">
        <v>0</v>
      </c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>
      <c r="A254" s="213">
        <v>139</v>
      </c>
      <c r="B254" s="219" t="s">
        <v>483</v>
      </c>
      <c r="C254" s="264" t="s">
        <v>484</v>
      </c>
      <c r="D254" s="221" t="s">
        <v>485</v>
      </c>
      <c r="E254" s="228">
        <v>22</v>
      </c>
      <c r="F254" s="231"/>
      <c r="G254" s="232">
        <f>ROUND(E254*F254,2)</f>
        <v>0</v>
      </c>
      <c r="H254" s="231"/>
      <c r="I254" s="232">
        <f>ROUND(E254*H254,2)</f>
        <v>0</v>
      </c>
      <c r="J254" s="231"/>
      <c r="K254" s="232">
        <f>ROUND(E254*J254,2)</f>
        <v>0</v>
      </c>
      <c r="L254" s="232">
        <v>21</v>
      </c>
      <c r="M254" s="232">
        <f>G254*(1+L254/100)</f>
        <v>0</v>
      </c>
      <c r="N254" s="222">
        <v>3.46E-3</v>
      </c>
      <c r="O254" s="222">
        <f>ROUND(E254*N254,5)</f>
        <v>7.6119999999999993E-2</v>
      </c>
      <c r="P254" s="222">
        <v>0</v>
      </c>
      <c r="Q254" s="222">
        <f>ROUND(E254*P254,5)</f>
        <v>0</v>
      </c>
      <c r="R254" s="222"/>
      <c r="S254" s="222"/>
      <c r="T254" s="223">
        <v>0.60099999999999998</v>
      </c>
      <c r="U254" s="222">
        <f>ROUND(E254*T254,2)</f>
        <v>13.22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128</v>
      </c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3">
        <v>140</v>
      </c>
      <c r="B255" s="219" t="s">
        <v>486</v>
      </c>
      <c r="C255" s="264" t="s">
        <v>487</v>
      </c>
      <c r="D255" s="221" t="s">
        <v>172</v>
      </c>
      <c r="E255" s="228">
        <v>1.81</v>
      </c>
      <c r="F255" s="231"/>
      <c r="G255" s="232">
        <f>ROUND(E255*F255,2)</f>
        <v>0</v>
      </c>
      <c r="H255" s="231"/>
      <c r="I255" s="232">
        <f>ROUND(E255*H255,2)</f>
        <v>0</v>
      </c>
      <c r="J255" s="231"/>
      <c r="K255" s="232">
        <f>ROUND(E255*J255,2)</f>
        <v>0</v>
      </c>
      <c r="L255" s="232">
        <v>21</v>
      </c>
      <c r="M255" s="232">
        <f>G255*(1+L255/100)</f>
        <v>0</v>
      </c>
      <c r="N255" s="222">
        <v>0</v>
      </c>
      <c r="O255" s="222">
        <f>ROUND(E255*N255,5)</f>
        <v>0</v>
      </c>
      <c r="P255" s="222">
        <v>0</v>
      </c>
      <c r="Q255" s="222">
        <f>ROUND(E255*P255,5)</f>
        <v>0</v>
      </c>
      <c r="R255" s="222"/>
      <c r="S255" s="222"/>
      <c r="T255" s="223">
        <v>4.9470000000000001</v>
      </c>
      <c r="U255" s="222">
        <f>ROUND(E255*T255,2)</f>
        <v>8.9499999999999993</v>
      </c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128</v>
      </c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>
      <c r="A256" s="214" t="s">
        <v>123</v>
      </c>
      <c r="B256" s="220" t="s">
        <v>88</v>
      </c>
      <c r="C256" s="266" t="s">
        <v>89</v>
      </c>
      <c r="D256" s="225"/>
      <c r="E256" s="230"/>
      <c r="F256" s="233"/>
      <c r="G256" s="233">
        <f>SUMIF(AE257:AE278,"&lt;&gt;NOR",G257:G278)</f>
        <v>0</v>
      </c>
      <c r="H256" s="233"/>
      <c r="I256" s="233">
        <f>SUM(I257:I278)</f>
        <v>0</v>
      </c>
      <c r="J256" s="233"/>
      <c r="K256" s="233">
        <f>SUM(K257:K278)</f>
        <v>0</v>
      </c>
      <c r="L256" s="233"/>
      <c r="M256" s="233">
        <f>SUM(M257:M278)</f>
        <v>0</v>
      </c>
      <c r="N256" s="226"/>
      <c r="O256" s="226">
        <f>SUM(O257:O278)</f>
        <v>3.5314199999999993</v>
      </c>
      <c r="P256" s="226"/>
      <c r="Q256" s="226">
        <f>SUM(Q257:Q278)</f>
        <v>1.4096</v>
      </c>
      <c r="R256" s="226"/>
      <c r="S256" s="226"/>
      <c r="T256" s="227"/>
      <c r="U256" s="226">
        <f>SUM(U257:U278)</f>
        <v>193.67000000000002</v>
      </c>
      <c r="AE256" t="s">
        <v>124</v>
      </c>
    </row>
    <row r="257" spans="1:60" ht="22.5" outlineLevel="1">
      <c r="A257" s="213">
        <v>141</v>
      </c>
      <c r="B257" s="219" t="s">
        <v>488</v>
      </c>
      <c r="C257" s="264" t="s">
        <v>489</v>
      </c>
      <c r="D257" s="221" t="s">
        <v>183</v>
      </c>
      <c r="E257" s="228">
        <v>1</v>
      </c>
      <c r="F257" s="231"/>
      <c r="G257" s="232">
        <f>ROUND(E257*F257,2)</f>
        <v>0</v>
      </c>
      <c r="H257" s="231"/>
      <c r="I257" s="232">
        <f>ROUND(E257*H257,2)</f>
        <v>0</v>
      </c>
      <c r="J257" s="231"/>
      <c r="K257" s="232">
        <f>ROUND(E257*J257,2)</f>
        <v>0</v>
      </c>
      <c r="L257" s="232">
        <v>21</v>
      </c>
      <c r="M257" s="232">
        <f>G257*(1+L257/100)</f>
        <v>0</v>
      </c>
      <c r="N257" s="222">
        <v>0</v>
      </c>
      <c r="O257" s="222">
        <f>ROUND(E257*N257,5)</f>
        <v>0</v>
      </c>
      <c r="P257" s="222">
        <v>0</v>
      </c>
      <c r="Q257" s="222">
        <f>ROUND(E257*P257,5)</f>
        <v>0</v>
      </c>
      <c r="R257" s="222"/>
      <c r="S257" s="222"/>
      <c r="T257" s="223">
        <v>0.21</v>
      </c>
      <c r="U257" s="222">
        <f>ROUND(E257*T257,2)</f>
        <v>0.21</v>
      </c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128</v>
      </c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>
      <c r="A258" s="213">
        <v>142</v>
      </c>
      <c r="B258" s="219" t="s">
        <v>490</v>
      </c>
      <c r="C258" s="264" t="s">
        <v>491</v>
      </c>
      <c r="D258" s="221" t="s">
        <v>192</v>
      </c>
      <c r="E258" s="228">
        <v>7</v>
      </c>
      <c r="F258" s="231"/>
      <c r="G258" s="232">
        <f>ROUND(E258*F258,2)</f>
        <v>0</v>
      </c>
      <c r="H258" s="231"/>
      <c r="I258" s="232">
        <f>ROUND(E258*H258,2)</f>
        <v>0</v>
      </c>
      <c r="J258" s="231"/>
      <c r="K258" s="232">
        <f>ROUND(E258*J258,2)</f>
        <v>0</v>
      </c>
      <c r="L258" s="232">
        <v>21</v>
      </c>
      <c r="M258" s="232">
        <f>G258*(1+L258/100)</f>
        <v>0</v>
      </c>
      <c r="N258" s="222">
        <v>8.9999999999999998E-4</v>
      </c>
      <c r="O258" s="222">
        <f>ROUND(E258*N258,5)</f>
        <v>6.3E-3</v>
      </c>
      <c r="P258" s="222">
        <v>0</v>
      </c>
      <c r="Q258" s="222">
        <f>ROUND(E258*P258,5)</f>
        <v>0</v>
      </c>
      <c r="R258" s="222"/>
      <c r="S258" s="222"/>
      <c r="T258" s="223">
        <v>2.29</v>
      </c>
      <c r="U258" s="222">
        <f>ROUND(E258*T258,2)</f>
        <v>16.03</v>
      </c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128</v>
      </c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13">
        <v>143</v>
      </c>
      <c r="B259" s="219" t="s">
        <v>492</v>
      </c>
      <c r="C259" s="264" t="s">
        <v>493</v>
      </c>
      <c r="D259" s="221" t="s">
        <v>192</v>
      </c>
      <c r="E259" s="228">
        <v>24</v>
      </c>
      <c r="F259" s="231"/>
      <c r="G259" s="232">
        <f>ROUND(E259*F259,2)</f>
        <v>0</v>
      </c>
      <c r="H259" s="231"/>
      <c r="I259" s="232">
        <f>ROUND(E259*H259,2)</f>
        <v>0</v>
      </c>
      <c r="J259" s="231"/>
      <c r="K259" s="232">
        <f>ROUND(E259*J259,2)</f>
        <v>0</v>
      </c>
      <c r="L259" s="232">
        <v>21</v>
      </c>
      <c r="M259" s="232">
        <f>G259*(1+L259/100)</f>
        <v>0</v>
      </c>
      <c r="N259" s="222">
        <v>1.1999999999999999E-3</v>
      </c>
      <c r="O259" s="222">
        <f>ROUND(E259*N259,5)</f>
        <v>2.8799999999999999E-2</v>
      </c>
      <c r="P259" s="222">
        <v>0</v>
      </c>
      <c r="Q259" s="222">
        <f>ROUND(E259*P259,5)</f>
        <v>0</v>
      </c>
      <c r="R259" s="222"/>
      <c r="S259" s="222"/>
      <c r="T259" s="223">
        <v>2.72</v>
      </c>
      <c r="U259" s="222">
        <f>ROUND(E259*T259,2)</f>
        <v>65.28</v>
      </c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128</v>
      </c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13">
        <v>144</v>
      </c>
      <c r="B260" s="219" t="s">
        <v>494</v>
      </c>
      <c r="C260" s="264" t="s">
        <v>495</v>
      </c>
      <c r="D260" s="221" t="s">
        <v>192</v>
      </c>
      <c r="E260" s="228">
        <v>4</v>
      </c>
      <c r="F260" s="231"/>
      <c r="G260" s="232">
        <f>ROUND(E260*F260,2)</f>
        <v>0</v>
      </c>
      <c r="H260" s="231"/>
      <c r="I260" s="232">
        <f>ROUND(E260*H260,2)</f>
        <v>0</v>
      </c>
      <c r="J260" s="231"/>
      <c r="K260" s="232">
        <f>ROUND(E260*J260,2)</f>
        <v>0</v>
      </c>
      <c r="L260" s="232">
        <v>21</v>
      </c>
      <c r="M260" s="232">
        <f>G260*(1+L260/100)</f>
        <v>0</v>
      </c>
      <c r="N260" s="222">
        <v>1.65E-3</v>
      </c>
      <c r="O260" s="222">
        <f>ROUND(E260*N260,5)</f>
        <v>6.6E-3</v>
      </c>
      <c r="P260" s="222">
        <v>0</v>
      </c>
      <c r="Q260" s="222">
        <f>ROUND(E260*P260,5)</f>
        <v>0</v>
      </c>
      <c r="R260" s="222"/>
      <c r="S260" s="222"/>
      <c r="T260" s="223">
        <v>3.05</v>
      </c>
      <c r="U260" s="222">
        <f>ROUND(E260*T260,2)</f>
        <v>12.2</v>
      </c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128</v>
      </c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3">
        <v>145</v>
      </c>
      <c r="B261" s="219" t="s">
        <v>496</v>
      </c>
      <c r="C261" s="264" t="s">
        <v>497</v>
      </c>
      <c r="D261" s="221" t="s">
        <v>192</v>
      </c>
      <c r="E261" s="228">
        <v>1</v>
      </c>
      <c r="F261" s="231"/>
      <c r="G261" s="232">
        <f>ROUND(E261*F261,2)</f>
        <v>0</v>
      </c>
      <c r="H261" s="231"/>
      <c r="I261" s="232">
        <f>ROUND(E261*H261,2)</f>
        <v>0</v>
      </c>
      <c r="J261" s="231"/>
      <c r="K261" s="232">
        <f>ROUND(E261*J261,2)</f>
        <v>0</v>
      </c>
      <c r="L261" s="232">
        <v>21</v>
      </c>
      <c r="M261" s="232">
        <f>G261*(1+L261/100)</f>
        <v>0</v>
      </c>
      <c r="N261" s="222">
        <v>1.6800000000000001E-3</v>
      </c>
      <c r="O261" s="222">
        <f>ROUND(E261*N261,5)</f>
        <v>1.6800000000000001E-3</v>
      </c>
      <c r="P261" s="222">
        <v>0</v>
      </c>
      <c r="Q261" s="222">
        <f>ROUND(E261*P261,5)</f>
        <v>0</v>
      </c>
      <c r="R261" s="222"/>
      <c r="S261" s="222"/>
      <c r="T261" s="223">
        <v>3.1</v>
      </c>
      <c r="U261" s="222">
        <f>ROUND(E261*T261,2)</f>
        <v>3.1</v>
      </c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128</v>
      </c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3">
        <v>146</v>
      </c>
      <c r="B262" s="219" t="s">
        <v>498</v>
      </c>
      <c r="C262" s="264" t="s">
        <v>499</v>
      </c>
      <c r="D262" s="221" t="s">
        <v>133</v>
      </c>
      <c r="E262" s="228">
        <v>274.10000000000002</v>
      </c>
      <c r="F262" s="231"/>
      <c r="G262" s="232">
        <f>ROUND(E262*F262,2)</f>
        <v>0</v>
      </c>
      <c r="H262" s="231"/>
      <c r="I262" s="232">
        <f>ROUND(E262*H262,2)</f>
        <v>0</v>
      </c>
      <c r="J262" s="231"/>
      <c r="K262" s="232">
        <f>ROUND(E262*J262,2)</f>
        <v>0</v>
      </c>
      <c r="L262" s="232">
        <v>21</v>
      </c>
      <c r="M262" s="232">
        <f>G262*(1+L262/100)</f>
        <v>0</v>
      </c>
      <c r="N262" s="222">
        <v>0</v>
      </c>
      <c r="O262" s="222">
        <f>ROUND(E262*N262,5)</f>
        <v>0</v>
      </c>
      <c r="P262" s="222">
        <v>0</v>
      </c>
      <c r="Q262" s="222">
        <f>ROUND(E262*P262,5)</f>
        <v>0</v>
      </c>
      <c r="R262" s="222"/>
      <c r="S262" s="222"/>
      <c r="T262" s="223">
        <v>0.2</v>
      </c>
      <c r="U262" s="222">
        <f>ROUND(E262*T262,2)</f>
        <v>54.82</v>
      </c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128</v>
      </c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13">
        <v>147</v>
      </c>
      <c r="B263" s="219" t="s">
        <v>500</v>
      </c>
      <c r="C263" s="264" t="s">
        <v>501</v>
      </c>
      <c r="D263" s="221" t="s">
        <v>192</v>
      </c>
      <c r="E263" s="228">
        <v>4</v>
      </c>
      <c r="F263" s="231"/>
      <c r="G263" s="232">
        <f>ROUND(E263*F263,2)</f>
        <v>0</v>
      </c>
      <c r="H263" s="231"/>
      <c r="I263" s="232">
        <f>ROUND(E263*H263,2)</f>
        <v>0</v>
      </c>
      <c r="J263" s="231"/>
      <c r="K263" s="232">
        <f>ROUND(E263*J263,2)</f>
        <v>0</v>
      </c>
      <c r="L263" s="232">
        <v>21</v>
      </c>
      <c r="M263" s="232">
        <f>G263*(1+L263/100)</f>
        <v>0</v>
      </c>
      <c r="N263" s="222">
        <v>8.5000000000000006E-2</v>
      </c>
      <c r="O263" s="222">
        <f>ROUND(E263*N263,5)</f>
        <v>0.34</v>
      </c>
      <c r="P263" s="222">
        <v>0</v>
      </c>
      <c r="Q263" s="222">
        <f>ROUND(E263*P263,5)</f>
        <v>0</v>
      </c>
      <c r="R263" s="222"/>
      <c r="S263" s="222"/>
      <c r="T263" s="223">
        <v>0</v>
      </c>
      <c r="U263" s="222">
        <f>ROUND(E263*T263,2)</f>
        <v>0</v>
      </c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221</v>
      </c>
      <c r="AF263" s="212"/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13">
        <v>148</v>
      </c>
      <c r="B264" s="219" t="s">
        <v>500</v>
      </c>
      <c r="C264" s="264" t="s">
        <v>502</v>
      </c>
      <c r="D264" s="221" t="s">
        <v>192</v>
      </c>
      <c r="E264" s="228">
        <v>8</v>
      </c>
      <c r="F264" s="231"/>
      <c r="G264" s="232">
        <f>ROUND(E264*F264,2)</f>
        <v>0</v>
      </c>
      <c r="H264" s="231"/>
      <c r="I264" s="232">
        <f>ROUND(E264*H264,2)</f>
        <v>0</v>
      </c>
      <c r="J264" s="231"/>
      <c r="K264" s="232">
        <f>ROUND(E264*J264,2)</f>
        <v>0</v>
      </c>
      <c r="L264" s="232">
        <v>21</v>
      </c>
      <c r="M264" s="232">
        <f>G264*(1+L264/100)</f>
        <v>0</v>
      </c>
      <c r="N264" s="222">
        <v>8.5000000000000006E-2</v>
      </c>
      <c r="O264" s="222">
        <f>ROUND(E264*N264,5)</f>
        <v>0.68</v>
      </c>
      <c r="P264" s="222">
        <v>0</v>
      </c>
      <c r="Q264" s="222">
        <f>ROUND(E264*P264,5)</f>
        <v>0</v>
      </c>
      <c r="R264" s="222"/>
      <c r="S264" s="222"/>
      <c r="T264" s="223">
        <v>0</v>
      </c>
      <c r="U264" s="222">
        <f>ROUND(E264*T264,2)</f>
        <v>0</v>
      </c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221</v>
      </c>
      <c r="AF264" s="212"/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13">
        <v>149</v>
      </c>
      <c r="B265" s="219" t="s">
        <v>500</v>
      </c>
      <c r="C265" s="264" t="s">
        <v>503</v>
      </c>
      <c r="D265" s="221" t="s">
        <v>192</v>
      </c>
      <c r="E265" s="228">
        <v>2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22">
        <v>8.5000000000000006E-2</v>
      </c>
      <c r="O265" s="222">
        <f>ROUND(E265*N265,5)</f>
        <v>0.17</v>
      </c>
      <c r="P265" s="222">
        <v>0</v>
      </c>
      <c r="Q265" s="222">
        <f>ROUND(E265*P265,5)</f>
        <v>0</v>
      </c>
      <c r="R265" s="222"/>
      <c r="S265" s="222"/>
      <c r="T265" s="223">
        <v>0</v>
      </c>
      <c r="U265" s="222">
        <f>ROUND(E265*T265,2)</f>
        <v>0</v>
      </c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 t="s">
        <v>221</v>
      </c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3">
        <v>150</v>
      </c>
      <c r="B266" s="219" t="s">
        <v>500</v>
      </c>
      <c r="C266" s="264" t="s">
        <v>504</v>
      </c>
      <c r="D266" s="221" t="s">
        <v>192</v>
      </c>
      <c r="E266" s="228">
        <v>1</v>
      </c>
      <c r="F266" s="231"/>
      <c r="G266" s="232">
        <f>ROUND(E266*F266,2)</f>
        <v>0</v>
      </c>
      <c r="H266" s="231"/>
      <c r="I266" s="232">
        <f>ROUND(E266*H266,2)</f>
        <v>0</v>
      </c>
      <c r="J266" s="231"/>
      <c r="K266" s="232">
        <f>ROUND(E266*J266,2)</f>
        <v>0</v>
      </c>
      <c r="L266" s="232">
        <v>21</v>
      </c>
      <c r="M266" s="232">
        <f>G266*(1+L266/100)</f>
        <v>0</v>
      </c>
      <c r="N266" s="222">
        <v>8.5000000000000006E-2</v>
      </c>
      <c r="O266" s="222">
        <f>ROUND(E266*N266,5)</f>
        <v>8.5000000000000006E-2</v>
      </c>
      <c r="P266" s="222">
        <v>0</v>
      </c>
      <c r="Q266" s="222">
        <f>ROUND(E266*P266,5)</f>
        <v>0</v>
      </c>
      <c r="R266" s="222"/>
      <c r="S266" s="222"/>
      <c r="T266" s="223">
        <v>0</v>
      </c>
      <c r="U266" s="222">
        <f>ROUND(E266*T266,2)</f>
        <v>0</v>
      </c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 t="s">
        <v>221</v>
      </c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13">
        <v>151</v>
      </c>
      <c r="B267" s="219" t="s">
        <v>500</v>
      </c>
      <c r="C267" s="264" t="s">
        <v>505</v>
      </c>
      <c r="D267" s="221" t="s">
        <v>192</v>
      </c>
      <c r="E267" s="228">
        <v>2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22">
        <v>8.5000000000000006E-2</v>
      </c>
      <c r="O267" s="222">
        <f>ROUND(E267*N267,5)</f>
        <v>0.17</v>
      </c>
      <c r="P267" s="222">
        <v>0</v>
      </c>
      <c r="Q267" s="222">
        <f>ROUND(E267*P267,5)</f>
        <v>0</v>
      </c>
      <c r="R267" s="222"/>
      <c r="S267" s="222"/>
      <c r="T267" s="223">
        <v>0</v>
      </c>
      <c r="U267" s="222">
        <f>ROUND(E267*T267,2)</f>
        <v>0</v>
      </c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221</v>
      </c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13">
        <v>152</v>
      </c>
      <c r="B268" s="219" t="s">
        <v>500</v>
      </c>
      <c r="C268" s="264" t="s">
        <v>506</v>
      </c>
      <c r="D268" s="221" t="s">
        <v>192</v>
      </c>
      <c r="E268" s="228">
        <v>3</v>
      </c>
      <c r="F268" s="231"/>
      <c r="G268" s="232">
        <f>ROUND(E268*F268,2)</f>
        <v>0</v>
      </c>
      <c r="H268" s="231"/>
      <c r="I268" s="232">
        <f>ROUND(E268*H268,2)</f>
        <v>0</v>
      </c>
      <c r="J268" s="231"/>
      <c r="K268" s="232">
        <f>ROUND(E268*J268,2)</f>
        <v>0</v>
      </c>
      <c r="L268" s="232">
        <v>21</v>
      </c>
      <c r="M268" s="232">
        <f>G268*(1+L268/100)</f>
        <v>0</v>
      </c>
      <c r="N268" s="222">
        <v>8.5000000000000006E-2</v>
      </c>
      <c r="O268" s="222">
        <f>ROUND(E268*N268,5)</f>
        <v>0.255</v>
      </c>
      <c r="P268" s="222">
        <v>0</v>
      </c>
      <c r="Q268" s="222">
        <f>ROUND(E268*P268,5)</f>
        <v>0</v>
      </c>
      <c r="R268" s="222"/>
      <c r="S268" s="222"/>
      <c r="T268" s="223">
        <v>0</v>
      </c>
      <c r="U268" s="222">
        <f>ROUND(E268*T268,2)</f>
        <v>0</v>
      </c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221</v>
      </c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13">
        <v>153</v>
      </c>
      <c r="B269" s="219" t="s">
        <v>500</v>
      </c>
      <c r="C269" s="264" t="s">
        <v>507</v>
      </c>
      <c r="D269" s="221" t="s">
        <v>192</v>
      </c>
      <c r="E269" s="228">
        <v>11</v>
      </c>
      <c r="F269" s="231"/>
      <c r="G269" s="232">
        <f>ROUND(E269*F269,2)</f>
        <v>0</v>
      </c>
      <c r="H269" s="231"/>
      <c r="I269" s="232">
        <f>ROUND(E269*H269,2)</f>
        <v>0</v>
      </c>
      <c r="J269" s="231"/>
      <c r="K269" s="232">
        <f>ROUND(E269*J269,2)</f>
        <v>0</v>
      </c>
      <c r="L269" s="232">
        <v>21</v>
      </c>
      <c r="M269" s="232">
        <f>G269*(1+L269/100)</f>
        <v>0</v>
      </c>
      <c r="N269" s="222">
        <v>8.5000000000000006E-2</v>
      </c>
      <c r="O269" s="222">
        <f>ROUND(E269*N269,5)</f>
        <v>0.93500000000000005</v>
      </c>
      <c r="P269" s="222">
        <v>0</v>
      </c>
      <c r="Q269" s="222">
        <f>ROUND(E269*P269,5)</f>
        <v>0</v>
      </c>
      <c r="R269" s="222"/>
      <c r="S269" s="222"/>
      <c r="T269" s="223">
        <v>0</v>
      </c>
      <c r="U269" s="222">
        <f>ROUND(E269*T269,2)</f>
        <v>0</v>
      </c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 t="s">
        <v>221</v>
      </c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13">
        <v>154</v>
      </c>
      <c r="B270" s="219" t="s">
        <v>500</v>
      </c>
      <c r="C270" s="264" t="s">
        <v>508</v>
      </c>
      <c r="D270" s="221" t="s">
        <v>192</v>
      </c>
      <c r="E270" s="228">
        <v>1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22">
        <v>8.5000000000000006E-2</v>
      </c>
      <c r="O270" s="222">
        <f>ROUND(E270*N270,5)</f>
        <v>8.5000000000000006E-2</v>
      </c>
      <c r="P270" s="222">
        <v>0</v>
      </c>
      <c r="Q270" s="222">
        <f>ROUND(E270*P270,5)</f>
        <v>0</v>
      </c>
      <c r="R270" s="222"/>
      <c r="S270" s="222"/>
      <c r="T270" s="223">
        <v>0</v>
      </c>
      <c r="U270" s="222">
        <f>ROUND(E270*T270,2)</f>
        <v>0</v>
      </c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 t="s">
        <v>221</v>
      </c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3">
        <v>155</v>
      </c>
      <c r="B271" s="219" t="s">
        <v>500</v>
      </c>
      <c r="C271" s="264" t="s">
        <v>509</v>
      </c>
      <c r="D271" s="221" t="s">
        <v>192</v>
      </c>
      <c r="E271" s="228">
        <v>2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22">
        <v>8.5000000000000006E-2</v>
      </c>
      <c r="O271" s="222">
        <f>ROUND(E271*N271,5)</f>
        <v>0.17</v>
      </c>
      <c r="P271" s="222">
        <v>0</v>
      </c>
      <c r="Q271" s="222">
        <f>ROUND(E271*P271,5)</f>
        <v>0</v>
      </c>
      <c r="R271" s="222"/>
      <c r="S271" s="222"/>
      <c r="T271" s="223">
        <v>0</v>
      </c>
      <c r="U271" s="222">
        <f>ROUND(E271*T271,2)</f>
        <v>0</v>
      </c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221</v>
      </c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2.5" outlineLevel="1">
      <c r="A272" s="213">
        <v>156</v>
      </c>
      <c r="B272" s="219" t="s">
        <v>500</v>
      </c>
      <c r="C272" s="264" t="s">
        <v>510</v>
      </c>
      <c r="D272" s="221" t="s">
        <v>192</v>
      </c>
      <c r="E272" s="228">
        <v>2</v>
      </c>
      <c r="F272" s="231"/>
      <c r="G272" s="232">
        <f>ROUND(E272*F272,2)</f>
        <v>0</v>
      </c>
      <c r="H272" s="231"/>
      <c r="I272" s="232">
        <f>ROUND(E272*H272,2)</f>
        <v>0</v>
      </c>
      <c r="J272" s="231"/>
      <c r="K272" s="232">
        <f>ROUND(E272*J272,2)</f>
        <v>0</v>
      </c>
      <c r="L272" s="232">
        <v>21</v>
      </c>
      <c r="M272" s="232">
        <f>G272*(1+L272/100)</f>
        <v>0</v>
      </c>
      <c r="N272" s="222">
        <v>8.5000000000000006E-2</v>
      </c>
      <c r="O272" s="222">
        <f>ROUND(E272*N272,5)</f>
        <v>0.17</v>
      </c>
      <c r="P272" s="222">
        <v>0</v>
      </c>
      <c r="Q272" s="222">
        <f>ROUND(E272*P272,5)</f>
        <v>0</v>
      </c>
      <c r="R272" s="222"/>
      <c r="S272" s="222"/>
      <c r="T272" s="223">
        <v>0</v>
      </c>
      <c r="U272" s="222">
        <f>ROUND(E272*T272,2)</f>
        <v>0</v>
      </c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221</v>
      </c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13">
        <v>157</v>
      </c>
      <c r="B273" s="219" t="s">
        <v>500</v>
      </c>
      <c r="C273" s="264" t="s">
        <v>511</v>
      </c>
      <c r="D273" s="221" t="s">
        <v>192</v>
      </c>
      <c r="E273" s="228">
        <v>2</v>
      </c>
      <c r="F273" s="231"/>
      <c r="G273" s="232">
        <f>ROUND(E273*F273,2)</f>
        <v>0</v>
      </c>
      <c r="H273" s="231"/>
      <c r="I273" s="232">
        <f>ROUND(E273*H273,2)</f>
        <v>0</v>
      </c>
      <c r="J273" s="231"/>
      <c r="K273" s="232">
        <f>ROUND(E273*J273,2)</f>
        <v>0</v>
      </c>
      <c r="L273" s="232">
        <v>21</v>
      </c>
      <c r="M273" s="232">
        <f>G273*(1+L273/100)</f>
        <v>0</v>
      </c>
      <c r="N273" s="222">
        <v>8.5000000000000006E-2</v>
      </c>
      <c r="O273" s="222">
        <f>ROUND(E273*N273,5)</f>
        <v>0.17</v>
      </c>
      <c r="P273" s="222">
        <v>0</v>
      </c>
      <c r="Q273" s="222">
        <f>ROUND(E273*P273,5)</f>
        <v>0</v>
      </c>
      <c r="R273" s="222"/>
      <c r="S273" s="222"/>
      <c r="T273" s="223">
        <v>0</v>
      </c>
      <c r="U273" s="222">
        <f>ROUND(E273*T273,2)</f>
        <v>0</v>
      </c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 t="s">
        <v>221</v>
      </c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>
      <c r="A274" s="213">
        <v>158</v>
      </c>
      <c r="B274" s="219" t="s">
        <v>500</v>
      </c>
      <c r="C274" s="264" t="s">
        <v>512</v>
      </c>
      <c r="D274" s="221" t="s">
        <v>192</v>
      </c>
      <c r="E274" s="228">
        <v>1</v>
      </c>
      <c r="F274" s="231"/>
      <c r="G274" s="232">
        <f>ROUND(E274*F274,2)</f>
        <v>0</v>
      </c>
      <c r="H274" s="231"/>
      <c r="I274" s="232">
        <f>ROUND(E274*H274,2)</f>
        <v>0</v>
      </c>
      <c r="J274" s="231"/>
      <c r="K274" s="232">
        <f>ROUND(E274*J274,2)</f>
        <v>0</v>
      </c>
      <c r="L274" s="232">
        <v>21</v>
      </c>
      <c r="M274" s="232">
        <f>G274*(1+L274/100)</f>
        <v>0</v>
      </c>
      <c r="N274" s="222">
        <v>8.5000000000000006E-2</v>
      </c>
      <c r="O274" s="222">
        <f>ROUND(E274*N274,5)</f>
        <v>8.5000000000000006E-2</v>
      </c>
      <c r="P274" s="222">
        <v>0</v>
      </c>
      <c r="Q274" s="222">
        <f>ROUND(E274*P274,5)</f>
        <v>0</v>
      </c>
      <c r="R274" s="222"/>
      <c r="S274" s="222"/>
      <c r="T274" s="223">
        <v>0</v>
      </c>
      <c r="U274" s="222">
        <f>ROUND(E274*T274,2)</f>
        <v>0</v>
      </c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 t="s">
        <v>221</v>
      </c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>
      <c r="A275" s="213">
        <v>159</v>
      </c>
      <c r="B275" s="219" t="s">
        <v>500</v>
      </c>
      <c r="C275" s="264" t="s">
        <v>513</v>
      </c>
      <c r="D275" s="221" t="s">
        <v>192</v>
      </c>
      <c r="E275" s="228">
        <v>2</v>
      </c>
      <c r="F275" s="231"/>
      <c r="G275" s="232">
        <f>ROUND(E275*F275,2)</f>
        <v>0</v>
      </c>
      <c r="H275" s="231"/>
      <c r="I275" s="232">
        <f>ROUND(E275*H275,2)</f>
        <v>0</v>
      </c>
      <c r="J275" s="231"/>
      <c r="K275" s="232">
        <f>ROUND(E275*J275,2)</f>
        <v>0</v>
      </c>
      <c r="L275" s="232">
        <v>21</v>
      </c>
      <c r="M275" s="232">
        <f>G275*(1+L275/100)</f>
        <v>0</v>
      </c>
      <c r="N275" s="222">
        <v>8.5000000000000006E-2</v>
      </c>
      <c r="O275" s="222">
        <f>ROUND(E275*N275,5)</f>
        <v>0.17</v>
      </c>
      <c r="P275" s="222">
        <v>0</v>
      </c>
      <c r="Q275" s="222">
        <f>ROUND(E275*P275,5)</f>
        <v>0</v>
      </c>
      <c r="R275" s="222"/>
      <c r="S275" s="222"/>
      <c r="T275" s="223">
        <v>0</v>
      </c>
      <c r="U275" s="222">
        <f>ROUND(E275*T275,2)</f>
        <v>0</v>
      </c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221</v>
      </c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>
      <c r="A276" s="213">
        <v>160</v>
      </c>
      <c r="B276" s="219" t="s">
        <v>514</v>
      </c>
      <c r="C276" s="264" t="s">
        <v>515</v>
      </c>
      <c r="D276" s="221" t="s">
        <v>192</v>
      </c>
      <c r="E276" s="228">
        <v>16</v>
      </c>
      <c r="F276" s="231"/>
      <c r="G276" s="232">
        <f>ROUND(E276*F276,2)</f>
        <v>0</v>
      </c>
      <c r="H276" s="231"/>
      <c r="I276" s="232">
        <f>ROUND(E276*H276,2)</f>
        <v>0</v>
      </c>
      <c r="J276" s="231"/>
      <c r="K276" s="232">
        <f>ROUND(E276*J276,2)</f>
        <v>0</v>
      </c>
      <c r="L276" s="232">
        <v>21</v>
      </c>
      <c r="M276" s="232">
        <f>G276*(1+L276/100)</f>
        <v>0</v>
      </c>
      <c r="N276" s="222">
        <v>0</v>
      </c>
      <c r="O276" s="222">
        <f>ROUND(E276*N276,5)</f>
        <v>0</v>
      </c>
      <c r="P276" s="222">
        <v>8.8099999999999998E-2</v>
      </c>
      <c r="Q276" s="222">
        <f>ROUND(E276*P276,5)</f>
        <v>1.4096</v>
      </c>
      <c r="R276" s="222"/>
      <c r="S276" s="222"/>
      <c r="T276" s="223">
        <v>0.39</v>
      </c>
      <c r="U276" s="222">
        <f>ROUND(E276*T276,2)</f>
        <v>6.24</v>
      </c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128</v>
      </c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13">
        <v>161</v>
      </c>
      <c r="B277" s="219" t="s">
        <v>514</v>
      </c>
      <c r="C277" s="264" t="s">
        <v>516</v>
      </c>
      <c r="D277" s="221" t="s">
        <v>192</v>
      </c>
      <c r="E277" s="228">
        <v>16</v>
      </c>
      <c r="F277" s="231"/>
      <c r="G277" s="232">
        <f>ROUND(E277*F277,2)</f>
        <v>0</v>
      </c>
      <c r="H277" s="231"/>
      <c r="I277" s="232">
        <f>ROUND(E277*H277,2)</f>
        <v>0</v>
      </c>
      <c r="J277" s="231"/>
      <c r="K277" s="232">
        <f>ROUND(E277*J277,2)</f>
        <v>0</v>
      </c>
      <c r="L277" s="232">
        <v>21</v>
      </c>
      <c r="M277" s="232">
        <f>G277*(1+L277/100)</f>
        <v>0</v>
      </c>
      <c r="N277" s="222">
        <v>1.9000000000000001E-4</v>
      </c>
      <c r="O277" s="222">
        <f>ROUND(E277*N277,5)</f>
        <v>3.0400000000000002E-3</v>
      </c>
      <c r="P277" s="222">
        <v>0</v>
      </c>
      <c r="Q277" s="222">
        <f>ROUND(E277*P277,5)</f>
        <v>0</v>
      </c>
      <c r="R277" s="222"/>
      <c r="S277" s="222"/>
      <c r="T277" s="223">
        <v>1.6970000000000001</v>
      </c>
      <c r="U277" s="222">
        <f>ROUND(E277*T277,2)</f>
        <v>27.15</v>
      </c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 t="s">
        <v>128</v>
      </c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13">
        <v>162</v>
      </c>
      <c r="B278" s="219" t="s">
        <v>517</v>
      </c>
      <c r="C278" s="264" t="s">
        <v>518</v>
      </c>
      <c r="D278" s="221" t="s">
        <v>172</v>
      </c>
      <c r="E278" s="228">
        <v>3.53</v>
      </c>
      <c r="F278" s="231"/>
      <c r="G278" s="232">
        <f>ROUND(E278*F278,2)</f>
        <v>0</v>
      </c>
      <c r="H278" s="231"/>
      <c r="I278" s="232">
        <f>ROUND(E278*H278,2)</f>
        <v>0</v>
      </c>
      <c r="J278" s="231"/>
      <c r="K278" s="232">
        <f>ROUND(E278*J278,2)</f>
        <v>0</v>
      </c>
      <c r="L278" s="232">
        <v>21</v>
      </c>
      <c r="M278" s="232">
        <f>G278*(1+L278/100)</f>
        <v>0</v>
      </c>
      <c r="N278" s="222">
        <v>0</v>
      </c>
      <c r="O278" s="222">
        <f>ROUND(E278*N278,5)</f>
        <v>0</v>
      </c>
      <c r="P278" s="222">
        <v>0</v>
      </c>
      <c r="Q278" s="222">
        <f>ROUND(E278*P278,5)</f>
        <v>0</v>
      </c>
      <c r="R278" s="222"/>
      <c r="S278" s="222"/>
      <c r="T278" s="223">
        <v>2.4470000000000001</v>
      </c>
      <c r="U278" s="222">
        <f>ROUND(E278*T278,2)</f>
        <v>8.64</v>
      </c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 t="s">
        <v>128</v>
      </c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214" t="s">
        <v>123</v>
      </c>
      <c r="B279" s="220" t="s">
        <v>90</v>
      </c>
      <c r="C279" s="266" t="s">
        <v>91</v>
      </c>
      <c r="D279" s="225"/>
      <c r="E279" s="230"/>
      <c r="F279" s="233"/>
      <c r="G279" s="233">
        <f>SUMIF(AE280:AE285,"&lt;&gt;NOR",G280:G285)</f>
        <v>0</v>
      </c>
      <c r="H279" s="233"/>
      <c r="I279" s="233">
        <f>SUM(I280:I285)</f>
        <v>0</v>
      </c>
      <c r="J279" s="233"/>
      <c r="K279" s="233">
        <f>SUM(K280:K285)</f>
        <v>0</v>
      </c>
      <c r="L279" s="233"/>
      <c r="M279" s="233">
        <f>SUM(M280:M285)</f>
        <v>0</v>
      </c>
      <c r="N279" s="226"/>
      <c r="O279" s="226">
        <f>SUM(O280:O285)</f>
        <v>9.9320000000000006E-2</v>
      </c>
      <c r="P279" s="226"/>
      <c r="Q279" s="226">
        <f>SUM(Q280:Q285)</f>
        <v>4.5799999999999999E-3</v>
      </c>
      <c r="R279" s="226"/>
      <c r="S279" s="226"/>
      <c r="T279" s="227"/>
      <c r="U279" s="226">
        <f>SUM(U280:U285)</f>
        <v>36.36</v>
      </c>
      <c r="AE279" t="s">
        <v>124</v>
      </c>
    </row>
    <row r="280" spans="1:60" ht="22.5" outlineLevel="1">
      <c r="A280" s="213">
        <v>163</v>
      </c>
      <c r="B280" s="219" t="s">
        <v>519</v>
      </c>
      <c r="C280" s="264" t="s">
        <v>520</v>
      </c>
      <c r="D280" s="221" t="s">
        <v>521</v>
      </c>
      <c r="E280" s="228">
        <v>79.319999999999993</v>
      </c>
      <c r="F280" s="231"/>
      <c r="G280" s="232">
        <f>ROUND(E280*F280,2)</f>
        <v>0</v>
      </c>
      <c r="H280" s="231"/>
      <c r="I280" s="232">
        <f>ROUND(E280*H280,2)</f>
        <v>0</v>
      </c>
      <c r="J280" s="231"/>
      <c r="K280" s="232">
        <f>ROUND(E280*J280,2)</f>
        <v>0</v>
      </c>
      <c r="L280" s="232">
        <v>21</v>
      </c>
      <c r="M280" s="232">
        <f>G280*(1+L280/100)</f>
        <v>0</v>
      </c>
      <c r="N280" s="222">
        <v>1E-3</v>
      </c>
      <c r="O280" s="222">
        <f>ROUND(E280*N280,5)</f>
        <v>7.9320000000000002E-2</v>
      </c>
      <c r="P280" s="222">
        <v>0</v>
      </c>
      <c r="Q280" s="222">
        <f>ROUND(E280*P280,5)</f>
        <v>0</v>
      </c>
      <c r="R280" s="222"/>
      <c r="S280" s="222"/>
      <c r="T280" s="223">
        <v>0.42599999999999999</v>
      </c>
      <c r="U280" s="222">
        <f>ROUND(E280*T280,2)</f>
        <v>33.79</v>
      </c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 t="s">
        <v>128</v>
      </c>
      <c r="AF280" s="212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13"/>
      <c r="B281" s="219"/>
      <c r="C281" s="265" t="s">
        <v>522</v>
      </c>
      <c r="D281" s="224"/>
      <c r="E281" s="229">
        <v>79.319999999999993</v>
      </c>
      <c r="F281" s="232"/>
      <c r="G281" s="232"/>
      <c r="H281" s="232"/>
      <c r="I281" s="232"/>
      <c r="J281" s="232"/>
      <c r="K281" s="232"/>
      <c r="L281" s="232"/>
      <c r="M281" s="232"/>
      <c r="N281" s="222"/>
      <c r="O281" s="222"/>
      <c r="P281" s="222"/>
      <c r="Q281" s="222"/>
      <c r="R281" s="222"/>
      <c r="S281" s="222"/>
      <c r="T281" s="223"/>
      <c r="U281" s="22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 t="s">
        <v>130</v>
      </c>
      <c r="AF281" s="212">
        <v>0</v>
      </c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>
      <c r="A282" s="213">
        <v>164</v>
      </c>
      <c r="B282" s="219" t="s">
        <v>523</v>
      </c>
      <c r="C282" s="264" t="s">
        <v>524</v>
      </c>
      <c r="D282" s="221" t="s">
        <v>192</v>
      </c>
      <c r="E282" s="228">
        <v>2</v>
      </c>
      <c r="F282" s="231"/>
      <c r="G282" s="232">
        <f>ROUND(E282*F282,2)</f>
        <v>0</v>
      </c>
      <c r="H282" s="231"/>
      <c r="I282" s="232">
        <f>ROUND(E282*H282,2)</f>
        <v>0</v>
      </c>
      <c r="J282" s="231"/>
      <c r="K282" s="232">
        <f>ROUND(E282*J282,2)</f>
        <v>0</v>
      </c>
      <c r="L282" s="232">
        <v>21</v>
      </c>
      <c r="M282" s="232">
        <f>G282*(1+L282/100)</f>
        <v>0</v>
      </c>
      <c r="N282" s="222">
        <v>0.01</v>
      </c>
      <c r="O282" s="222">
        <f>ROUND(E282*N282,5)</f>
        <v>0.02</v>
      </c>
      <c r="P282" s="222">
        <v>0</v>
      </c>
      <c r="Q282" s="222">
        <f>ROUND(E282*P282,5)</f>
        <v>0</v>
      </c>
      <c r="R282" s="222"/>
      <c r="S282" s="222"/>
      <c r="T282" s="223">
        <v>0.42599999999999999</v>
      </c>
      <c r="U282" s="222">
        <f>ROUND(E282*T282,2)</f>
        <v>0.85</v>
      </c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 t="s">
        <v>128</v>
      </c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2.5" outlineLevel="1">
      <c r="A283" s="213">
        <v>165</v>
      </c>
      <c r="B283" s="219" t="s">
        <v>525</v>
      </c>
      <c r="C283" s="264" t="s">
        <v>526</v>
      </c>
      <c r="D283" s="221" t="s">
        <v>127</v>
      </c>
      <c r="E283" s="228">
        <v>4.5830000000000002</v>
      </c>
      <c r="F283" s="231"/>
      <c r="G283" s="232">
        <f>ROUND(E283*F283,2)</f>
        <v>0</v>
      </c>
      <c r="H283" s="231"/>
      <c r="I283" s="232">
        <f>ROUND(E283*H283,2)</f>
        <v>0</v>
      </c>
      <c r="J283" s="231"/>
      <c r="K283" s="232">
        <f>ROUND(E283*J283,2)</f>
        <v>0</v>
      </c>
      <c r="L283" s="232">
        <v>21</v>
      </c>
      <c r="M283" s="232">
        <f>G283*(1+L283/100)</f>
        <v>0</v>
      </c>
      <c r="N283" s="222">
        <v>0</v>
      </c>
      <c r="O283" s="222">
        <f>ROUND(E283*N283,5)</f>
        <v>0</v>
      </c>
      <c r="P283" s="222">
        <v>1E-3</v>
      </c>
      <c r="Q283" s="222">
        <f>ROUND(E283*P283,5)</f>
        <v>4.5799999999999999E-3</v>
      </c>
      <c r="R283" s="222"/>
      <c r="S283" s="222"/>
      <c r="T283" s="223">
        <v>0.309</v>
      </c>
      <c r="U283" s="222">
        <f>ROUND(E283*T283,2)</f>
        <v>1.42</v>
      </c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 t="s">
        <v>128</v>
      </c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13"/>
      <c r="B284" s="219"/>
      <c r="C284" s="265" t="s">
        <v>527</v>
      </c>
      <c r="D284" s="224"/>
      <c r="E284" s="229">
        <v>4.5830000000000002</v>
      </c>
      <c r="F284" s="232"/>
      <c r="G284" s="232"/>
      <c r="H284" s="232"/>
      <c r="I284" s="232"/>
      <c r="J284" s="232"/>
      <c r="K284" s="232"/>
      <c r="L284" s="232"/>
      <c r="M284" s="232"/>
      <c r="N284" s="222"/>
      <c r="O284" s="222"/>
      <c r="P284" s="222"/>
      <c r="Q284" s="222"/>
      <c r="R284" s="222"/>
      <c r="S284" s="222"/>
      <c r="T284" s="223"/>
      <c r="U284" s="22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 t="s">
        <v>130</v>
      </c>
      <c r="AF284" s="212">
        <v>0</v>
      </c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13">
        <v>166</v>
      </c>
      <c r="B285" s="219" t="s">
        <v>528</v>
      </c>
      <c r="C285" s="264" t="s">
        <v>529</v>
      </c>
      <c r="D285" s="221" t="s">
        <v>172</v>
      </c>
      <c r="E285" s="228">
        <v>0.1</v>
      </c>
      <c r="F285" s="231"/>
      <c r="G285" s="232">
        <f>ROUND(E285*F285,2)</f>
        <v>0</v>
      </c>
      <c r="H285" s="231"/>
      <c r="I285" s="232">
        <f>ROUND(E285*H285,2)</f>
        <v>0</v>
      </c>
      <c r="J285" s="231"/>
      <c r="K285" s="232">
        <f>ROUND(E285*J285,2)</f>
        <v>0</v>
      </c>
      <c r="L285" s="232">
        <v>21</v>
      </c>
      <c r="M285" s="232">
        <f>G285*(1+L285/100)</f>
        <v>0</v>
      </c>
      <c r="N285" s="222">
        <v>0</v>
      </c>
      <c r="O285" s="222">
        <f>ROUND(E285*N285,5)</f>
        <v>0</v>
      </c>
      <c r="P285" s="222">
        <v>0</v>
      </c>
      <c r="Q285" s="222">
        <f>ROUND(E285*P285,5)</f>
        <v>0</v>
      </c>
      <c r="R285" s="222"/>
      <c r="S285" s="222"/>
      <c r="T285" s="223">
        <v>3.016</v>
      </c>
      <c r="U285" s="222">
        <f>ROUND(E285*T285,2)</f>
        <v>0.3</v>
      </c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 t="s">
        <v>128</v>
      </c>
      <c r="AF285" s="212"/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>
      <c r="A286" s="214" t="s">
        <v>123</v>
      </c>
      <c r="B286" s="220" t="s">
        <v>92</v>
      </c>
      <c r="C286" s="266" t="s">
        <v>93</v>
      </c>
      <c r="D286" s="225"/>
      <c r="E286" s="230"/>
      <c r="F286" s="233"/>
      <c r="G286" s="233">
        <f>SUMIF(AE287:AE288,"&lt;&gt;NOR",G287:G288)</f>
        <v>0</v>
      </c>
      <c r="H286" s="233"/>
      <c r="I286" s="233">
        <f>SUM(I287:I288)</f>
        <v>0</v>
      </c>
      <c r="J286" s="233"/>
      <c r="K286" s="233">
        <f>SUM(K287:K288)</f>
        <v>0</v>
      </c>
      <c r="L286" s="233"/>
      <c r="M286" s="233">
        <f>SUM(M287:M288)</f>
        <v>0</v>
      </c>
      <c r="N286" s="226"/>
      <c r="O286" s="226">
        <f>SUM(O287:O288)</f>
        <v>4.8169999999999998E-2</v>
      </c>
      <c r="P286" s="226"/>
      <c r="Q286" s="226">
        <f>SUM(Q287:Q288)</f>
        <v>0</v>
      </c>
      <c r="R286" s="226"/>
      <c r="S286" s="226"/>
      <c r="T286" s="227"/>
      <c r="U286" s="226">
        <f>SUM(U287:U288)</f>
        <v>15.84</v>
      </c>
      <c r="AE286" t="s">
        <v>124</v>
      </c>
    </row>
    <row r="287" spans="1:60" ht="22.5" outlineLevel="1">
      <c r="A287" s="213">
        <v>167</v>
      </c>
      <c r="B287" s="219" t="s">
        <v>530</v>
      </c>
      <c r="C287" s="264" t="s">
        <v>531</v>
      </c>
      <c r="D287" s="221" t="s">
        <v>127</v>
      </c>
      <c r="E287" s="228">
        <v>155.4</v>
      </c>
      <c r="F287" s="231"/>
      <c r="G287" s="232">
        <f>ROUND(E287*F287,2)</f>
        <v>0</v>
      </c>
      <c r="H287" s="231"/>
      <c r="I287" s="232">
        <f>ROUND(E287*H287,2)</f>
        <v>0</v>
      </c>
      <c r="J287" s="231"/>
      <c r="K287" s="232">
        <f>ROUND(E287*J287,2)</f>
        <v>0</v>
      </c>
      <c r="L287" s="232">
        <v>21</v>
      </c>
      <c r="M287" s="232">
        <f>G287*(1+L287/100)</f>
        <v>0</v>
      </c>
      <c r="N287" s="222">
        <v>3.1E-4</v>
      </c>
      <c r="O287" s="222">
        <f>ROUND(E287*N287,5)</f>
        <v>4.8169999999999998E-2</v>
      </c>
      <c r="P287" s="222">
        <v>0</v>
      </c>
      <c r="Q287" s="222">
        <f>ROUND(E287*P287,5)</f>
        <v>0</v>
      </c>
      <c r="R287" s="222"/>
      <c r="S287" s="222"/>
      <c r="T287" s="223">
        <v>0.10191</v>
      </c>
      <c r="U287" s="222">
        <f>ROUND(E287*T287,2)</f>
        <v>15.84</v>
      </c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 t="s">
        <v>128</v>
      </c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13"/>
      <c r="B288" s="219"/>
      <c r="C288" s="265" t="s">
        <v>532</v>
      </c>
      <c r="D288" s="224"/>
      <c r="E288" s="229">
        <v>155.4</v>
      </c>
      <c r="F288" s="232"/>
      <c r="G288" s="232"/>
      <c r="H288" s="232"/>
      <c r="I288" s="232"/>
      <c r="J288" s="232"/>
      <c r="K288" s="232"/>
      <c r="L288" s="232"/>
      <c r="M288" s="232"/>
      <c r="N288" s="222"/>
      <c r="O288" s="222"/>
      <c r="P288" s="222"/>
      <c r="Q288" s="222"/>
      <c r="R288" s="222"/>
      <c r="S288" s="222"/>
      <c r="T288" s="223"/>
      <c r="U288" s="22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 t="s">
        <v>130</v>
      </c>
      <c r="AF288" s="212">
        <v>0</v>
      </c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>
      <c r="A289" s="214" t="s">
        <v>123</v>
      </c>
      <c r="B289" s="220" t="s">
        <v>94</v>
      </c>
      <c r="C289" s="266" t="s">
        <v>95</v>
      </c>
      <c r="D289" s="225"/>
      <c r="E289" s="230"/>
      <c r="F289" s="233"/>
      <c r="G289" s="233">
        <f>SUMIF(AE290:AE290,"&lt;&gt;NOR",G290:G290)</f>
        <v>0</v>
      </c>
      <c r="H289" s="233"/>
      <c r="I289" s="233">
        <f>SUM(I290:I290)</f>
        <v>0</v>
      </c>
      <c r="J289" s="233"/>
      <c r="K289" s="233">
        <f>SUM(K290:K290)</f>
        <v>0</v>
      </c>
      <c r="L289" s="233"/>
      <c r="M289" s="233">
        <f>SUM(M290:M290)</f>
        <v>0</v>
      </c>
      <c r="N289" s="226"/>
      <c r="O289" s="226">
        <f>SUM(O290:O290)</f>
        <v>9.5E-4</v>
      </c>
      <c r="P289" s="226"/>
      <c r="Q289" s="226">
        <f>SUM(Q290:Q290)</f>
        <v>0</v>
      </c>
      <c r="R289" s="226"/>
      <c r="S289" s="226"/>
      <c r="T289" s="227"/>
      <c r="U289" s="226">
        <f>SUM(U290:U290)</f>
        <v>0.24</v>
      </c>
      <c r="AE289" t="s">
        <v>124</v>
      </c>
    </row>
    <row r="290" spans="1:60" ht="22.5" outlineLevel="1">
      <c r="A290" s="213">
        <v>168</v>
      </c>
      <c r="B290" s="219" t="s">
        <v>533</v>
      </c>
      <c r="C290" s="264" t="s">
        <v>534</v>
      </c>
      <c r="D290" s="221" t="s">
        <v>183</v>
      </c>
      <c r="E290" s="228">
        <v>1</v>
      </c>
      <c r="F290" s="231"/>
      <c r="G290" s="232">
        <f>ROUND(E290*F290,2)</f>
        <v>0</v>
      </c>
      <c r="H290" s="231"/>
      <c r="I290" s="232">
        <f>ROUND(E290*H290,2)</f>
        <v>0</v>
      </c>
      <c r="J290" s="231"/>
      <c r="K290" s="232">
        <f>ROUND(E290*J290,2)</f>
        <v>0</v>
      </c>
      <c r="L290" s="232">
        <v>21</v>
      </c>
      <c r="M290" s="232">
        <f>G290*(1+L290/100)</f>
        <v>0</v>
      </c>
      <c r="N290" s="222">
        <v>9.5E-4</v>
      </c>
      <c r="O290" s="222">
        <f>ROUND(E290*N290,5)</f>
        <v>9.5E-4</v>
      </c>
      <c r="P290" s="222">
        <v>0</v>
      </c>
      <c r="Q290" s="222">
        <f>ROUND(E290*P290,5)</f>
        <v>0</v>
      </c>
      <c r="R290" s="222"/>
      <c r="S290" s="222"/>
      <c r="T290" s="223">
        <v>0.24</v>
      </c>
      <c r="U290" s="222">
        <f>ROUND(E290*T290,2)</f>
        <v>0.24</v>
      </c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 t="s">
        <v>128</v>
      </c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>
      <c r="A291" s="214" t="s">
        <v>123</v>
      </c>
      <c r="B291" s="220" t="s">
        <v>96</v>
      </c>
      <c r="C291" s="266" t="s">
        <v>26</v>
      </c>
      <c r="D291" s="225"/>
      <c r="E291" s="230"/>
      <c r="F291" s="233"/>
      <c r="G291" s="233">
        <f>SUMIF(AE292:AE298,"&lt;&gt;NOR",G292:G298)</f>
        <v>0</v>
      </c>
      <c r="H291" s="233"/>
      <c r="I291" s="233">
        <f>SUM(I292:I298)</f>
        <v>0</v>
      </c>
      <c r="J291" s="233"/>
      <c r="K291" s="233">
        <f>SUM(K292:K298)</f>
        <v>0</v>
      </c>
      <c r="L291" s="233"/>
      <c r="M291" s="233">
        <f>SUM(M292:M298)</f>
        <v>0</v>
      </c>
      <c r="N291" s="226"/>
      <c r="O291" s="226">
        <f>SUM(O292:O298)</f>
        <v>0</v>
      </c>
      <c r="P291" s="226"/>
      <c r="Q291" s="226">
        <f>SUM(Q292:Q298)</f>
        <v>0</v>
      </c>
      <c r="R291" s="226"/>
      <c r="S291" s="226"/>
      <c r="T291" s="227"/>
      <c r="U291" s="226">
        <f>SUM(U292:U298)</f>
        <v>0</v>
      </c>
      <c r="AE291" t="s">
        <v>124</v>
      </c>
    </row>
    <row r="292" spans="1:60" ht="22.5" outlineLevel="1">
      <c r="A292" s="213">
        <v>169</v>
      </c>
      <c r="B292" s="219" t="s">
        <v>535</v>
      </c>
      <c r="C292" s="264" t="s">
        <v>536</v>
      </c>
      <c r="D292" s="221" t="s">
        <v>537</v>
      </c>
      <c r="E292" s="228">
        <v>1</v>
      </c>
      <c r="F292" s="231"/>
      <c r="G292" s="232">
        <f>ROUND(E292*F292,2)</f>
        <v>0</v>
      </c>
      <c r="H292" s="231"/>
      <c r="I292" s="232">
        <f>ROUND(E292*H292,2)</f>
        <v>0</v>
      </c>
      <c r="J292" s="231"/>
      <c r="K292" s="232">
        <f>ROUND(E292*J292,2)</f>
        <v>0</v>
      </c>
      <c r="L292" s="232">
        <v>21</v>
      </c>
      <c r="M292" s="232">
        <f>G292*(1+L292/100)</f>
        <v>0</v>
      </c>
      <c r="N292" s="222">
        <v>0</v>
      </c>
      <c r="O292" s="222">
        <f>ROUND(E292*N292,5)</f>
        <v>0</v>
      </c>
      <c r="P292" s="222">
        <v>0</v>
      </c>
      <c r="Q292" s="222">
        <f>ROUND(E292*P292,5)</f>
        <v>0</v>
      </c>
      <c r="R292" s="222"/>
      <c r="S292" s="222"/>
      <c r="T292" s="223">
        <v>0</v>
      </c>
      <c r="U292" s="222">
        <f>ROUND(E292*T292,2)</f>
        <v>0</v>
      </c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 t="s">
        <v>128</v>
      </c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13">
        <v>170</v>
      </c>
      <c r="B293" s="219" t="s">
        <v>538</v>
      </c>
      <c r="C293" s="264" t="s">
        <v>539</v>
      </c>
      <c r="D293" s="221" t="s">
        <v>537</v>
      </c>
      <c r="E293" s="228">
        <v>1</v>
      </c>
      <c r="F293" s="231"/>
      <c r="G293" s="232">
        <f>ROUND(E293*F293,2)</f>
        <v>0</v>
      </c>
      <c r="H293" s="231"/>
      <c r="I293" s="232">
        <f>ROUND(E293*H293,2)</f>
        <v>0</v>
      </c>
      <c r="J293" s="231"/>
      <c r="K293" s="232">
        <f>ROUND(E293*J293,2)</f>
        <v>0</v>
      </c>
      <c r="L293" s="232">
        <v>21</v>
      </c>
      <c r="M293" s="232">
        <f>G293*(1+L293/100)</f>
        <v>0</v>
      </c>
      <c r="N293" s="222">
        <v>0</v>
      </c>
      <c r="O293" s="222">
        <f>ROUND(E293*N293,5)</f>
        <v>0</v>
      </c>
      <c r="P293" s="222">
        <v>0</v>
      </c>
      <c r="Q293" s="222">
        <f>ROUND(E293*P293,5)</f>
        <v>0</v>
      </c>
      <c r="R293" s="222"/>
      <c r="S293" s="222"/>
      <c r="T293" s="223">
        <v>0</v>
      </c>
      <c r="U293" s="222">
        <f>ROUND(E293*T293,2)</f>
        <v>0</v>
      </c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 t="s">
        <v>128</v>
      </c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13">
        <v>171</v>
      </c>
      <c r="B294" s="219" t="s">
        <v>540</v>
      </c>
      <c r="C294" s="264" t="s">
        <v>541</v>
      </c>
      <c r="D294" s="221" t="s">
        <v>537</v>
      </c>
      <c r="E294" s="228">
        <v>1</v>
      </c>
      <c r="F294" s="231"/>
      <c r="G294" s="232">
        <f>ROUND(E294*F294,2)</f>
        <v>0</v>
      </c>
      <c r="H294" s="231"/>
      <c r="I294" s="232">
        <f>ROUND(E294*H294,2)</f>
        <v>0</v>
      </c>
      <c r="J294" s="231"/>
      <c r="K294" s="232">
        <f>ROUND(E294*J294,2)</f>
        <v>0</v>
      </c>
      <c r="L294" s="232">
        <v>21</v>
      </c>
      <c r="M294" s="232">
        <f>G294*(1+L294/100)</f>
        <v>0</v>
      </c>
      <c r="N294" s="222">
        <v>0</v>
      </c>
      <c r="O294" s="222">
        <f>ROUND(E294*N294,5)</f>
        <v>0</v>
      </c>
      <c r="P294" s="222">
        <v>0</v>
      </c>
      <c r="Q294" s="222">
        <f>ROUND(E294*P294,5)</f>
        <v>0</v>
      </c>
      <c r="R294" s="222"/>
      <c r="S294" s="222"/>
      <c r="T294" s="223">
        <v>0</v>
      </c>
      <c r="U294" s="222">
        <f>ROUND(E294*T294,2)</f>
        <v>0</v>
      </c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 t="s">
        <v>128</v>
      </c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13">
        <v>172</v>
      </c>
      <c r="B295" s="219" t="s">
        <v>542</v>
      </c>
      <c r="C295" s="264" t="s">
        <v>543</v>
      </c>
      <c r="D295" s="221" t="s">
        <v>537</v>
      </c>
      <c r="E295" s="228">
        <v>1</v>
      </c>
      <c r="F295" s="231"/>
      <c r="G295" s="232">
        <f>ROUND(E295*F295,2)</f>
        <v>0</v>
      </c>
      <c r="H295" s="231"/>
      <c r="I295" s="232">
        <f>ROUND(E295*H295,2)</f>
        <v>0</v>
      </c>
      <c r="J295" s="231"/>
      <c r="K295" s="232">
        <f>ROUND(E295*J295,2)</f>
        <v>0</v>
      </c>
      <c r="L295" s="232">
        <v>21</v>
      </c>
      <c r="M295" s="232">
        <f>G295*(1+L295/100)</f>
        <v>0</v>
      </c>
      <c r="N295" s="222">
        <v>0</v>
      </c>
      <c r="O295" s="222">
        <f>ROUND(E295*N295,5)</f>
        <v>0</v>
      </c>
      <c r="P295" s="222">
        <v>0</v>
      </c>
      <c r="Q295" s="222">
        <f>ROUND(E295*P295,5)</f>
        <v>0</v>
      </c>
      <c r="R295" s="222"/>
      <c r="S295" s="222"/>
      <c r="T295" s="223">
        <v>0</v>
      </c>
      <c r="U295" s="222">
        <f>ROUND(E295*T295,2)</f>
        <v>0</v>
      </c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 t="s">
        <v>128</v>
      </c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13">
        <v>173</v>
      </c>
      <c r="B296" s="219" t="s">
        <v>544</v>
      </c>
      <c r="C296" s="264" t="s">
        <v>545</v>
      </c>
      <c r="D296" s="221" t="s">
        <v>537</v>
      </c>
      <c r="E296" s="228">
        <v>1</v>
      </c>
      <c r="F296" s="231"/>
      <c r="G296" s="232">
        <f>ROUND(E296*F296,2)</f>
        <v>0</v>
      </c>
      <c r="H296" s="231"/>
      <c r="I296" s="232">
        <f>ROUND(E296*H296,2)</f>
        <v>0</v>
      </c>
      <c r="J296" s="231"/>
      <c r="K296" s="232">
        <f>ROUND(E296*J296,2)</f>
        <v>0</v>
      </c>
      <c r="L296" s="232">
        <v>21</v>
      </c>
      <c r="M296" s="232">
        <f>G296*(1+L296/100)</f>
        <v>0</v>
      </c>
      <c r="N296" s="222">
        <v>0</v>
      </c>
      <c r="O296" s="222">
        <f>ROUND(E296*N296,5)</f>
        <v>0</v>
      </c>
      <c r="P296" s="222">
        <v>0</v>
      </c>
      <c r="Q296" s="222">
        <f>ROUND(E296*P296,5)</f>
        <v>0</v>
      </c>
      <c r="R296" s="222"/>
      <c r="S296" s="222"/>
      <c r="T296" s="223">
        <v>0</v>
      </c>
      <c r="U296" s="222">
        <f>ROUND(E296*T296,2)</f>
        <v>0</v>
      </c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 t="s">
        <v>128</v>
      </c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13">
        <v>174</v>
      </c>
      <c r="B297" s="219" t="s">
        <v>546</v>
      </c>
      <c r="C297" s="264" t="s">
        <v>547</v>
      </c>
      <c r="D297" s="221" t="s">
        <v>537</v>
      </c>
      <c r="E297" s="228">
        <v>1</v>
      </c>
      <c r="F297" s="231"/>
      <c r="G297" s="232">
        <f>ROUND(E297*F297,2)</f>
        <v>0</v>
      </c>
      <c r="H297" s="231"/>
      <c r="I297" s="232">
        <f>ROUND(E297*H297,2)</f>
        <v>0</v>
      </c>
      <c r="J297" s="231"/>
      <c r="K297" s="232">
        <f>ROUND(E297*J297,2)</f>
        <v>0</v>
      </c>
      <c r="L297" s="232">
        <v>21</v>
      </c>
      <c r="M297" s="232">
        <f>G297*(1+L297/100)</f>
        <v>0</v>
      </c>
      <c r="N297" s="222">
        <v>0</v>
      </c>
      <c r="O297" s="222">
        <f>ROUND(E297*N297,5)</f>
        <v>0</v>
      </c>
      <c r="P297" s="222">
        <v>0</v>
      </c>
      <c r="Q297" s="222">
        <f>ROUND(E297*P297,5)</f>
        <v>0</v>
      </c>
      <c r="R297" s="222"/>
      <c r="S297" s="222"/>
      <c r="T297" s="223">
        <v>0</v>
      </c>
      <c r="U297" s="222">
        <f>ROUND(E297*T297,2)</f>
        <v>0</v>
      </c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 t="s">
        <v>128</v>
      </c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>
      <c r="A298" s="242">
        <v>175</v>
      </c>
      <c r="B298" s="243" t="s">
        <v>548</v>
      </c>
      <c r="C298" s="267" t="s">
        <v>549</v>
      </c>
      <c r="D298" s="244" t="s">
        <v>537</v>
      </c>
      <c r="E298" s="245">
        <v>0.2</v>
      </c>
      <c r="F298" s="246"/>
      <c r="G298" s="247">
        <f>ROUND(E298*F298,2)</f>
        <v>0</v>
      </c>
      <c r="H298" s="246"/>
      <c r="I298" s="247">
        <f>ROUND(E298*H298,2)</f>
        <v>0</v>
      </c>
      <c r="J298" s="246"/>
      <c r="K298" s="247">
        <f>ROUND(E298*J298,2)</f>
        <v>0</v>
      </c>
      <c r="L298" s="247">
        <v>21</v>
      </c>
      <c r="M298" s="247">
        <f>G298*(1+L298/100)</f>
        <v>0</v>
      </c>
      <c r="N298" s="248">
        <v>0</v>
      </c>
      <c r="O298" s="248">
        <f>ROUND(E298*N298,5)</f>
        <v>0</v>
      </c>
      <c r="P298" s="248">
        <v>0</v>
      </c>
      <c r="Q298" s="248">
        <f>ROUND(E298*P298,5)</f>
        <v>0</v>
      </c>
      <c r="R298" s="248"/>
      <c r="S298" s="248"/>
      <c r="T298" s="249">
        <v>0</v>
      </c>
      <c r="U298" s="248">
        <f>ROUND(E298*T298,2)</f>
        <v>0</v>
      </c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 t="s">
        <v>128</v>
      </c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>
      <c r="A299" s="6"/>
      <c r="B299" s="7" t="s">
        <v>550</v>
      </c>
      <c r="C299" s="268" t="s">
        <v>550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AC299">
        <v>15</v>
      </c>
      <c r="AD299">
        <v>21</v>
      </c>
    </row>
    <row r="300" spans="1:60">
      <c r="A300" s="250"/>
      <c r="B300" s="251">
        <v>26</v>
      </c>
      <c r="C300" s="269" t="s">
        <v>550</v>
      </c>
      <c r="D300" s="252"/>
      <c r="E300" s="252"/>
      <c r="F300" s="252"/>
      <c r="G300" s="263">
        <f>G8+G32+G40+G60+G67+G73+G77+G124+G140+G147+G162+G187+G190+G201+G207+G256+G279+G286+G289+G291</f>
        <v>0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AC300">
        <f>SUMIF(L7:L298,AC299,G7:G298)</f>
        <v>0</v>
      </c>
      <c r="AD300">
        <f>SUMIF(L7:L298,AD299,G7:G298)</f>
        <v>0</v>
      </c>
      <c r="AE300" t="s">
        <v>551</v>
      </c>
    </row>
    <row r="301" spans="1:60">
      <c r="A301" s="6"/>
      <c r="B301" s="7" t="s">
        <v>550</v>
      </c>
      <c r="C301" s="268" t="s">
        <v>550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60">
      <c r="A302" s="6"/>
      <c r="B302" s="7" t="s">
        <v>550</v>
      </c>
      <c r="C302" s="268" t="s">
        <v>550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60">
      <c r="A303" s="253">
        <v>33</v>
      </c>
      <c r="B303" s="253"/>
      <c r="C303" s="27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60">
      <c r="A304" s="254"/>
      <c r="B304" s="255"/>
      <c r="C304" s="271"/>
      <c r="D304" s="255"/>
      <c r="E304" s="255"/>
      <c r="F304" s="255"/>
      <c r="G304" s="25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AE304" t="s">
        <v>552</v>
      </c>
    </row>
    <row r="305" spans="1:31">
      <c r="A305" s="257"/>
      <c r="B305" s="258"/>
      <c r="C305" s="272"/>
      <c r="D305" s="258"/>
      <c r="E305" s="258"/>
      <c r="F305" s="258"/>
      <c r="G305" s="259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31">
      <c r="A306" s="257"/>
      <c r="B306" s="258"/>
      <c r="C306" s="272"/>
      <c r="D306" s="258"/>
      <c r="E306" s="258"/>
      <c r="F306" s="258"/>
      <c r="G306" s="259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31">
      <c r="A307" s="257"/>
      <c r="B307" s="258"/>
      <c r="C307" s="272"/>
      <c r="D307" s="258"/>
      <c r="E307" s="258"/>
      <c r="F307" s="258"/>
      <c r="G307" s="259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31">
      <c r="A308" s="260"/>
      <c r="B308" s="261"/>
      <c r="C308" s="273"/>
      <c r="D308" s="261"/>
      <c r="E308" s="261"/>
      <c r="F308" s="261"/>
      <c r="G308" s="262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31">
      <c r="A309" s="6"/>
      <c r="B309" s="7" t="s">
        <v>550</v>
      </c>
      <c r="C309" s="268" t="s">
        <v>550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31">
      <c r="C310" s="274"/>
      <c r="AE310" t="s">
        <v>553</v>
      </c>
    </row>
  </sheetData>
  <mergeCells count="6">
    <mergeCell ref="A1:G1"/>
    <mergeCell ref="C2:G2"/>
    <mergeCell ref="C3:G3"/>
    <mergeCell ref="C4:G4"/>
    <mergeCell ref="A303:C303"/>
    <mergeCell ref="A304:G308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meren</cp:lastModifiedBy>
  <cp:lastPrinted>2014-02-28T09:52:57Z</cp:lastPrinted>
  <dcterms:created xsi:type="dcterms:W3CDTF">2009-04-08T07:15:50Z</dcterms:created>
  <dcterms:modified xsi:type="dcterms:W3CDTF">2019-03-04T11:47:57Z</dcterms:modified>
</cp:coreProperties>
</file>