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SEZNAM STROJŮ A ZAŘÍZENÍ" sheetId="2" r:id="rId1"/>
    <sheet name="list" sheetId="4" r:id="rId2"/>
    <sheet name="List1" sheetId="5" r:id="rId3"/>
  </sheets>
  <definedNames>
    <definedName name="_xlnm.Print_Area" localSheetId="0">'SEZNAM STROJŮ A ZAŘÍZENÍ'!$A$1:$F$217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2" l="1"/>
  <c r="F9" i="2"/>
  <c r="F7" i="2"/>
  <c r="F6" i="2"/>
  <c r="C212" i="2" l="1"/>
  <c r="C215" i="2" s="1"/>
  <c r="F215" i="2" s="1"/>
  <c r="F210" i="2"/>
  <c r="F208" i="2"/>
  <c r="F207" i="2"/>
  <c r="F205" i="2"/>
  <c r="F203" i="2"/>
  <c r="F201" i="2"/>
  <c r="F199" i="2"/>
  <c r="F197" i="2"/>
  <c r="F195" i="2"/>
  <c r="F193" i="2"/>
  <c r="F191" i="2"/>
  <c r="F190" i="2"/>
  <c r="F189" i="2"/>
  <c r="F188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99" i="2"/>
  <c r="F98" i="2"/>
  <c r="C97" i="2"/>
  <c r="F97" i="2" s="1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42" i="2"/>
  <c r="F40" i="2"/>
  <c r="F38" i="2"/>
  <c r="F33" i="2"/>
  <c r="F100" i="2" l="1"/>
  <c r="F212" i="2"/>
  <c r="F213" i="2" s="1"/>
  <c r="F216" i="2" s="1"/>
  <c r="F43" i="2"/>
  <c r="F154" i="2"/>
  <c r="F16" i="2" l="1"/>
</calcChain>
</file>

<file path=xl/sharedStrings.xml><?xml version="1.0" encoding="utf-8"?>
<sst xmlns="http://schemas.openxmlformats.org/spreadsheetml/2006/main" count="268" uniqueCount="153">
  <si>
    <t>ks</t>
  </si>
  <si>
    <t>krabice rozbočná KU 1902</t>
  </si>
  <si>
    <t>TA - kryt sp. 01-3558A-A651 B</t>
  </si>
  <si>
    <t>TA rámeček jednonásobný 3901A-B10 B</t>
  </si>
  <si>
    <t>pomocný materiál hmoždinky, vruty, šrouby, kotvení atd</t>
  </si>
  <si>
    <t>drážky pro kabely komplet</t>
  </si>
  <si>
    <t>montáže rozvaděčů</t>
  </si>
  <si>
    <t>vykružování krabic komplet</t>
  </si>
  <si>
    <t>Montáž a zapojení svítidel</t>
  </si>
  <si>
    <t>průrazy pro kabely komplet ( vyvrtání, vyčištění)</t>
  </si>
  <si>
    <t>uložení kabelů komplet ( uložení vč. sádrování)</t>
  </si>
  <si>
    <t>3.00</t>
  </si>
  <si>
    <t>montáž vypínačů a přepínačů</t>
  </si>
  <si>
    <t xml:space="preserve">montáž zásuvek </t>
  </si>
  <si>
    <t>1.00</t>
  </si>
  <si>
    <t>SEZNAM STROJŮ A ZAŘÍZENÍ</t>
  </si>
  <si>
    <t>2.00</t>
  </si>
  <si>
    <t>TRUBKY, VODIČE, KABELY</t>
  </si>
  <si>
    <t>SEZNAM SVÍTIDEL A SVĚTELNÝCH ZDROJŮ</t>
  </si>
  <si>
    <t>RECYKLACE SVÍTIDEL A ZDROJŮ + MONTÁŽE</t>
  </si>
  <si>
    <t>SEZNAM SVÍTIDEL A SVĚTELNÝCH ZDROJŮ +</t>
  </si>
  <si>
    <t>VÝCHOZÍ REVIZE</t>
  </si>
  <si>
    <t>KRABICE, SPÍNAČE, ZÁSUVKY + MONTÁŽE</t>
  </si>
  <si>
    <t>EI ELEKTROINSTALACE</t>
  </si>
  <si>
    <t>svorka WAGO 273-112 2x2,5</t>
  </si>
  <si>
    <t xml:space="preserve">svorka WAGO 273-104 3x2,5 </t>
  </si>
  <si>
    <t xml:space="preserve">svorka.WAGO 273-102 4x2,5 </t>
  </si>
  <si>
    <t>1-pólový spínač 10A, 250V, TA-3558-A01345</t>
  </si>
  <si>
    <t>tlačítko spínač 10A, 250V, TA-3559-A-91345</t>
  </si>
  <si>
    <t>4.00</t>
  </si>
  <si>
    <t>sekání niky pro rozvaděč</t>
  </si>
  <si>
    <t>střídavý spínač 10A, 250V, např. TA-3559-A06345</t>
  </si>
  <si>
    <t>domovní zásuvka 10/16A, 250V, typ TA-5519A-A02357 B</t>
  </si>
  <si>
    <t xml:space="preserve">domovní zásuvka 10/16A, 250V, typ TA-5518-A02989 B,IP 44   </t>
  </si>
  <si>
    <t>TA rámeček dvojnásobný 3901A-B20 B</t>
  </si>
  <si>
    <t xml:space="preserve">uložení kabelů komplet v PVC trubkách </t>
  </si>
  <si>
    <t>krabice přístrojová KP 67/3-KA</t>
  </si>
  <si>
    <t xml:space="preserve">svorka WAGO 273-105 5x2,5 </t>
  </si>
  <si>
    <t>domovní zásuvka 10/16A, 250V, typ TA-5598A-A02357 B př. ochrana</t>
  </si>
  <si>
    <t>krabice rozbočná KO 100E-EPS3</t>
  </si>
  <si>
    <t>ŘÍZENÍ STAVBY</t>
  </si>
  <si>
    <t>1-pólový spínač 10A, 250V, typ 3559N-C01510B</t>
  </si>
  <si>
    <t>zásuvka 10/16A, 250V, typ 5519N-C02540B</t>
  </si>
  <si>
    <t>krabice rozbočná KO 97</t>
  </si>
  <si>
    <t>krabice rozbočná IP44</t>
  </si>
  <si>
    <t>TA rámeček čtyřnásobný 3901A-B40 B</t>
  </si>
  <si>
    <t>šňůra H07RN-F 5x2,5 mm²</t>
  </si>
  <si>
    <t>trubka KOPOS 1516E komplet</t>
  </si>
  <si>
    <t>Svítidlo průmyslové LED VYRTYCH a.s. EUROPA-LED-2600-136-4K,</t>
  </si>
  <si>
    <t>IP66, 20W</t>
  </si>
  <si>
    <t>vodič CY 2,5mm²</t>
  </si>
  <si>
    <t>vodič CY 4 mm²</t>
  </si>
  <si>
    <t>vodič CY 6 mm²</t>
  </si>
  <si>
    <t>SVÍTIDLO INTERIÉROVÉ LED VYRTYCH A.S. EUROPA-LED-5100-236-4K</t>
  </si>
  <si>
    <t>IP66, 34W</t>
  </si>
  <si>
    <t>SVÍTIDLO INTERIÉROVÉ LED VYRTYCH A.S. HOOVER4LED-OP-7600-4K</t>
  </si>
  <si>
    <t>IP65, 52W</t>
  </si>
  <si>
    <t xml:space="preserve">SVÍTIDLO INTERIÉROVÉ LED PŘISAZENÉ VYRTYCH A.S. </t>
  </si>
  <si>
    <t xml:space="preserve">SVÍTIDLO VENKOVNÍ NÁSTĚNNÉ/STROPNÍ LED </t>
  </si>
  <si>
    <t>SVÍTIDLO NOUZOVÉ LED S PIKTOGRAMEM VYRTYCH A.S.,</t>
  </si>
  <si>
    <t xml:space="preserve">SVÍTIDLO NOUZOVÉ LED ASYMETRICKÉ SE STŘÍŽKOU, BEZ </t>
  </si>
  <si>
    <t>SVÍTIDLO NOUZOVÉ LED  VYRTYCH A.S., DIOS COR-C1-ST, 1h</t>
  </si>
  <si>
    <t>IP65, 3,7W</t>
  </si>
  <si>
    <t>SVÍTIDLO NOUZOVÉ LED VYRTYCH A.S., DIOS-M2-ST, 1h</t>
  </si>
  <si>
    <t>KRYCÍ SKŘÍŇKA PALS-LED</t>
  </si>
  <si>
    <t>1.01</t>
  </si>
  <si>
    <t>1.02</t>
  </si>
  <si>
    <t>1.03</t>
  </si>
  <si>
    <t xml:space="preserve">HOP - hlavní ochranná přípojnice </t>
  </si>
  <si>
    <t>1.04</t>
  </si>
  <si>
    <t>typ BP-U-600/15-C-W       firmy EATON</t>
  </si>
  <si>
    <t xml:space="preserve">OCEP ROZVADĚČ POD OMÍTKU </t>
  </si>
  <si>
    <t>krytí IP 30                           ozn. RK</t>
  </si>
  <si>
    <t>sest. dle výkr. č. EI 0.7</t>
  </si>
  <si>
    <t>HLAVNÍ ROZVODNA OBJEKTU</t>
  </si>
  <si>
    <t xml:space="preserve">úprava a doplnění druhého pole rozvaděče         </t>
  </si>
  <si>
    <t>ROZPOJOVACÍ JISTÍCÍ SKŘÍŇ</t>
  </si>
  <si>
    <t>typ SR 302/NVW1              firmy DCK HOLOUBKOV</t>
  </si>
  <si>
    <t>střídavý spínač 10AX, 250V, např. TA 3558-A-06940 B, IP44</t>
  </si>
  <si>
    <t>sériový spínač 10AX, 250V, např. TA 3558-A-05940 B, IP44</t>
  </si>
  <si>
    <t>spínač stiskací, PRESSTO 3536N-C03251 121, IP55, 25A, 400V</t>
  </si>
  <si>
    <t>vačkový spínač 20A, 400V, ve skříňce CI-K1-TO2, IP65, EATON</t>
  </si>
  <si>
    <t>vačkový spínač 32A, 400V, ve skříňce CI-K1-T3, IP65, EATON</t>
  </si>
  <si>
    <t>pojistka nožová PN1-200A gG</t>
  </si>
  <si>
    <t>pojistka nožová PN1-250A gG</t>
  </si>
  <si>
    <t>šňůra H07RN-F 3x1,5 mm²</t>
  </si>
  <si>
    <t>šňůra H07RN-F 5x1,5 mm²</t>
  </si>
  <si>
    <t>šňůra H07RN-F 5x4 mm²</t>
  </si>
  <si>
    <t>šňůra H07RN-F 5x6 mm²</t>
  </si>
  <si>
    <t>kabel SYKFY 2x2x0,5 mm²</t>
  </si>
  <si>
    <t>trubka monoflex 13 mm</t>
  </si>
  <si>
    <t>trubka monoflex 16 mm</t>
  </si>
  <si>
    <t>trubka monoflex 23 mm</t>
  </si>
  <si>
    <t>trubka monoflex 29 mm</t>
  </si>
  <si>
    <t>kabelová lávka KL 110x300 F</t>
  </si>
  <si>
    <t>příchytka kabelů PKC1 1207F</t>
  </si>
  <si>
    <t>příchytka kabelů PKC1 1212F</t>
  </si>
  <si>
    <t>uložení kabelů komplet v kabelovýh lávkách</t>
  </si>
  <si>
    <t>montáž rozpojovací jistící skříně</t>
  </si>
  <si>
    <t>EI 0.8 VÝKAZ VÝMĚR</t>
  </si>
  <si>
    <t>zemnící svorka ZS 4</t>
  </si>
  <si>
    <t>zemnící svorka ZS 16</t>
  </si>
  <si>
    <t>CU pásek k ZS 16 - 0,5m</t>
  </si>
  <si>
    <t>montážní práce ochranného pospojení</t>
  </si>
  <si>
    <t>drát FeZn prúřez 10mm izolovaný</t>
  </si>
  <si>
    <t>kg</t>
  </si>
  <si>
    <t>tlačítko spínač 10A, 250V, TA-3558-A-80920, IP44, vč. signálky</t>
  </si>
  <si>
    <t>s rozměry skříně 600x1500x247</t>
  </si>
  <si>
    <t>POŘ.Č.</t>
  </si>
  <si>
    <t>POLOŽKA</t>
  </si>
  <si>
    <t>JEDN.</t>
  </si>
  <si>
    <t>JEDN.CENA</t>
  </si>
  <si>
    <t>CENA CELKEM</t>
  </si>
  <si>
    <t>Celkem 1.00 SEZNAM STROJŮ A ZAŘÍZENÍ BEZ DPH</t>
  </si>
  <si>
    <t>SEZNAM ZÁKLADNÍHO MATERIÁLU - TRUBKY, VODIČE, KABELY</t>
  </si>
  <si>
    <t>CELKEM 3.00 SEZNAM ZÁKLADNÍHO MATERIÁLU - TRUBKY, VODIČE, KABELY BEZ DPH</t>
  </si>
  <si>
    <t>m</t>
  </si>
  <si>
    <t>kus</t>
  </si>
  <si>
    <t>soubor</t>
  </si>
  <si>
    <t>SEZNAM ZÁKLADNÍHO MATERIÁLU - KRABICE, SPÍNAČE, ZÁSUVKY</t>
  </si>
  <si>
    <t>PALAS-LED-1-M2-ST, 1h, IP65,  6,6W</t>
  </si>
  <si>
    <t>PIKTOGRAMU VYRTYCH A.S., PALAS LED-1-W2-ST-COLD, 1h, IP65, 6,4W</t>
  </si>
  <si>
    <t>CELKEM 4.00 SEZNAM SVÍTIDEL A SVĚTELNÝCH ZDROJŮ BEZ DPH</t>
  </si>
  <si>
    <t>RECYKLACE SVÍTIDEL</t>
  </si>
  <si>
    <t>vodič CY 16 mm²</t>
  </si>
  <si>
    <t>vodič CY 25 mm²</t>
  </si>
  <si>
    <t>kabel CYKY-O 3x1,5 mm²</t>
  </si>
  <si>
    <t>kabel CYKY-J 3x1,5 mm²</t>
  </si>
  <si>
    <t>kabel CYKY-J 4x1,5 mm²</t>
  </si>
  <si>
    <t>kabel CYKY-J 5x1,5 mm²</t>
  </si>
  <si>
    <t>kabel CYKY-J 7x1,5 mm²</t>
  </si>
  <si>
    <t>kabel CYKY-J 3x2,5 mm²</t>
  </si>
  <si>
    <t>kabel CYKY-J 5x2,5 mm²</t>
  </si>
  <si>
    <t>kabel CYKY-J 5x4 mm²</t>
  </si>
  <si>
    <t>kabel CYKY-J 3x6 mm²</t>
  </si>
  <si>
    <t>kabel CYKY-J 5x6 mm²</t>
  </si>
  <si>
    <t>kabel CYKY-J 3x70+50 mm²</t>
  </si>
  <si>
    <t>kabel AYKY-J 3x240+120 mm²</t>
  </si>
  <si>
    <t>OZN.</t>
  </si>
  <si>
    <t>ELEKTROINSTALACE - ČÁST</t>
  </si>
  <si>
    <t xml:space="preserve">SEZNAM ZÁKLADNÍHO MATERIÁLU - </t>
  </si>
  <si>
    <t>SVÍTIDLO INTERIÉROVÉ LED VYRTYCH A.S. FOX-LED-3400-4K, IP40, 23W</t>
  </si>
  <si>
    <t>Svítidlo interiérové LED VYRTYCH a.s. FOX-LED-3700-4K, IP40, 27W</t>
  </si>
  <si>
    <t>SVÍTIDLO INTERIÉROVÉ LED VYRTYCH A.S. FOX-LED-6350-4K, IP40, 47W</t>
  </si>
  <si>
    <t>HOOVER4LED-OP-8850-4K, IP65, 62W</t>
  </si>
  <si>
    <t>HOOVER4LED-SQ-OP-7100-4K, IP65, 49W</t>
  </si>
  <si>
    <t>OBAN LED 3205-61-102 FABAS, IP65, 15W</t>
  </si>
  <si>
    <t>CELKEM 4.00 SEZNAM SVÍTIDEL A SVĚTELNÝCH ZDROJŮ A RECYKLACE BEZ DPH</t>
  </si>
  <si>
    <t>NEMOCNICE ČESKÝ BROD                                                                        PRODUKČNÍ PROVOZ A VÝDEJNA POKRMŮ</t>
  </si>
  <si>
    <t>CELKEM 2.00 SEZNAM ZÁKLADNÍHO MATERIÁLU-KRABICE, SPÍNAČE A ZÁSUVKY BEZ DPH</t>
  </si>
  <si>
    <t>DOKUMENTACE SKUTEĆNÉHO PROVEDENÍ</t>
  </si>
  <si>
    <t>NÁKLADY CELKEM (bez DPH)</t>
  </si>
  <si>
    <t>soub.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</si>
</sst>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7" x14ac:knownFonts="1"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6"/>
      <name val="Arial"/>
      <family val="2"/>
      <charset val="238"/>
    </font>
    <font>
      <sz val="12"/>
      <name val="Arial"/>
      <family val="2"/>
      <charset val="238"/>
    </font>
    <font>
      <sz val="18"/>
      <color indexed="12"/>
      <name val="Arial"/>
      <family val="2"/>
      <charset val="238"/>
    </font>
    <font>
      <sz val="16"/>
      <color indexed="12"/>
      <name val="Arial"/>
      <family val="2"/>
      <charset val="238"/>
    </font>
    <font>
      <sz val="14"/>
      <name val="Arial"/>
      <family val="2"/>
      <charset val="238"/>
    </font>
    <font>
      <sz val="12"/>
      <color indexed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7" fillId="0" borderId="0" xfId="0" applyFont="1"/>
    <xf numFmtId="164" fontId="7" fillId="0" borderId="0" xfId="0" applyNumberFormat="1" applyFont="1"/>
    <xf numFmtId="0" fontId="2" fillId="0" borderId="7" xfId="0" applyFont="1" applyBorder="1"/>
    <xf numFmtId="0" fontId="3" fillId="0" borderId="27" xfId="0" applyFont="1" applyBorder="1"/>
    <xf numFmtId="0" fontId="5" fillId="0" borderId="28" xfId="0" applyFont="1" applyBorder="1"/>
    <xf numFmtId="164" fontId="8" fillId="0" borderId="30" xfId="0" applyNumberFormat="1" applyFont="1" applyBorder="1"/>
    <xf numFmtId="16" fontId="6" fillId="2" borderId="16" xfId="0" applyNumberFormat="1" applyFont="1" applyFill="1" applyBorder="1" applyAlignment="1">
      <alignment horizontal="left"/>
    </xf>
    <xf numFmtId="0" fontId="7" fillId="2" borderId="0" xfId="0" applyFont="1" applyFill="1"/>
    <xf numFmtId="0" fontId="8" fillId="2" borderId="0" xfId="0" applyFont="1" applyFill="1"/>
    <xf numFmtId="0" fontId="2" fillId="0" borderId="10" xfId="0" applyFont="1" applyBorder="1"/>
    <xf numFmtId="0" fontId="2" fillId="0" borderId="12" xfId="0" applyFont="1" applyBorder="1"/>
    <xf numFmtId="164" fontId="2" fillId="0" borderId="14" xfId="0" applyNumberFormat="1" applyFont="1" applyBorder="1" applyAlignment="1">
      <alignment horizontal="right"/>
    </xf>
    <xf numFmtId="0" fontId="2" fillId="0" borderId="1" xfId="0" applyFont="1" applyBorder="1"/>
    <xf numFmtId="0" fontId="2" fillId="0" borderId="4" xfId="0" applyFont="1" applyBorder="1"/>
    <xf numFmtId="0" fontId="2" fillId="0" borderId="3" xfId="0" applyFont="1" applyBorder="1"/>
    <xf numFmtId="164" fontId="2" fillId="0" borderId="2" xfId="0" applyNumberFormat="1" applyFont="1" applyBorder="1" applyAlignment="1">
      <alignment horizontal="right"/>
    </xf>
    <xf numFmtId="0" fontId="2" fillId="2" borderId="4" xfId="0" applyFont="1" applyFill="1" applyBorder="1"/>
    <xf numFmtId="0" fontId="2" fillId="0" borderId="5" xfId="0" applyFont="1" applyBorder="1"/>
    <xf numFmtId="164" fontId="2" fillId="0" borderId="2" xfId="0" applyNumberFormat="1" applyFont="1" applyFill="1" applyBorder="1" applyAlignment="1">
      <alignment horizontal="right"/>
    </xf>
    <xf numFmtId="0" fontId="2" fillId="0" borderId="11" xfId="0" applyFont="1" applyBorder="1"/>
    <xf numFmtId="164" fontId="2" fillId="0" borderId="2" xfId="0" applyNumberFormat="1" applyFont="1" applyBorder="1"/>
    <xf numFmtId="164" fontId="2" fillId="0" borderId="2" xfId="0" applyNumberFormat="1" applyFont="1" applyFill="1" applyBorder="1"/>
    <xf numFmtId="0" fontId="7" fillId="0" borderId="0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164" fontId="2" fillId="0" borderId="28" xfId="0" applyNumberFormat="1" applyFont="1" applyBorder="1" applyAlignment="1">
      <alignment horizontal="right"/>
    </xf>
    <xf numFmtId="0" fontId="2" fillId="0" borderId="32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4" fontId="2" fillId="0" borderId="39" xfId="0" applyNumberFormat="1" applyFont="1" applyBorder="1"/>
    <xf numFmtId="16" fontId="6" fillId="2" borderId="16" xfId="0" applyNumberFormat="1" applyFont="1" applyFill="1" applyBorder="1" applyAlignment="1"/>
    <xf numFmtId="0" fontId="6" fillId="2" borderId="17" xfId="0" applyFont="1" applyFill="1" applyBorder="1" applyAlignment="1"/>
    <xf numFmtId="0" fontId="7" fillId="2" borderId="17" xfId="0" applyFont="1" applyFill="1" applyBorder="1" applyAlignment="1"/>
    <xf numFmtId="164" fontId="7" fillId="2" borderId="17" xfId="0" applyNumberFormat="1" applyFont="1" applyFill="1" applyBorder="1" applyAlignment="1"/>
    <xf numFmtId="164" fontId="7" fillId="2" borderId="18" xfId="0" applyNumberFormat="1" applyFont="1" applyFill="1" applyBorder="1" applyAlignment="1"/>
    <xf numFmtId="164" fontId="5" fillId="0" borderId="30" xfId="0" applyNumberFormat="1" applyFont="1" applyFill="1" applyBorder="1" applyAlignment="1">
      <alignment horizontal="right"/>
    </xf>
    <xf numFmtId="0" fontId="8" fillId="0" borderId="28" xfId="0" applyFont="1" applyBorder="1"/>
    <xf numFmtId="164" fontId="3" fillId="0" borderId="30" xfId="0" applyNumberFormat="1" applyFont="1" applyBorder="1" applyAlignment="1">
      <alignment horizontal="right"/>
    </xf>
    <xf numFmtId="0" fontId="2" fillId="0" borderId="4" xfId="0" applyFont="1" applyFill="1" applyBorder="1"/>
    <xf numFmtId="0" fontId="2" fillId="0" borderId="13" xfId="0" applyFont="1" applyFill="1" applyBorder="1"/>
    <xf numFmtId="164" fontId="2" fillId="0" borderId="6" xfId="0" applyNumberFormat="1" applyFont="1" applyBorder="1" applyAlignment="1">
      <alignment horizontal="right"/>
    </xf>
    <xf numFmtId="16" fontId="6" fillId="2" borderId="27" xfId="0" applyNumberFormat="1" applyFont="1" applyFill="1" applyBorder="1" applyAlignment="1"/>
    <xf numFmtId="0" fontId="6" fillId="2" borderId="28" xfId="0" applyFont="1" applyFill="1" applyBorder="1" applyAlignment="1"/>
    <xf numFmtId="0" fontId="7" fillId="2" borderId="28" xfId="0" applyFont="1" applyFill="1" applyBorder="1" applyAlignment="1"/>
    <xf numFmtId="164" fontId="7" fillId="2" borderId="28" xfId="0" applyNumberFormat="1" applyFont="1" applyFill="1" applyBorder="1" applyAlignment="1"/>
    <xf numFmtId="164" fontId="7" fillId="2" borderId="30" xfId="0" applyNumberFormat="1" applyFont="1" applyFill="1" applyBorder="1" applyAlignment="1"/>
    <xf numFmtId="0" fontId="2" fillId="0" borderId="45" xfId="0" applyFont="1" applyBorder="1" applyAlignment="1">
      <alignment horizontal="center"/>
    </xf>
    <xf numFmtId="164" fontId="2" fillId="0" borderId="24" xfId="0" applyNumberFormat="1" applyFont="1" applyBorder="1" applyAlignment="1">
      <alignment horizontal="right"/>
    </xf>
    <xf numFmtId="164" fontId="2" fillId="0" borderId="26" xfId="0" applyNumberFormat="1" applyFont="1" applyBorder="1" applyAlignment="1">
      <alignment horizontal="right"/>
    </xf>
    <xf numFmtId="0" fontId="7" fillId="0" borderId="46" xfId="0" applyFont="1" applyBorder="1"/>
    <xf numFmtId="0" fontId="4" fillId="0" borderId="48" xfId="0" applyFont="1" applyBorder="1"/>
    <xf numFmtId="164" fontId="5" fillId="0" borderId="49" xfId="0" applyNumberFormat="1" applyFont="1" applyBorder="1" applyAlignment="1">
      <alignment horizontal="right"/>
    </xf>
    <xf numFmtId="0" fontId="2" fillId="0" borderId="11" xfId="0" applyFont="1" applyFill="1" applyBorder="1"/>
    <xf numFmtId="0" fontId="9" fillId="0" borderId="27" xfId="0" applyFont="1" applyBorder="1"/>
    <xf numFmtId="0" fontId="7" fillId="0" borderId="28" xfId="0" applyFont="1" applyBorder="1"/>
    <xf numFmtId="164" fontId="7" fillId="0" borderId="28" xfId="0" applyNumberFormat="1" applyFont="1" applyBorder="1" applyAlignment="1">
      <alignment horizontal="right"/>
    </xf>
    <xf numFmtId="164" fontId="2" fillId="0" borderId="30" xfId="0" applyNumberFormat="1" applyFont="1" applyBorder="1" applyAlignment="1">
      <alignment horizontal="right"/>
    </xf>
    <xf numFmtId="0" fontId="2" fillId="0" borderId="25" xfId="0" applyFont="1" applyBorder="1" applyAlignment="1">
      <alignment horizontal="center"/>
    </xf>
    <xf numFmtId="0" fontId="7" fillId="0" borderId="7" xfId="0" applyFont="1" applyBorder="1"/>
    <xf numFmtId="0" fontId="2" fillId="0" borderId="10" xfId="0" applyFont="1" applyFill="1" applyBorder="1"/>
    <xf numFmtId="0" fontId="2" fillId="0" borderId="12" xfId="0" applyFont="1" applyFill="1" applyBorder="1"/>
    <xf numFmtId="164" fontId="2" fillId="0" borderId="14" xfId="0" applyNumberFormat="1" applyFont="1" applyFill="1" applyBorder="1" applyAlignment="1">
      <alignment horizontal="right"/>
    </xf>
    <xf numFmtId="0" fontId="2" fillId="0" borderId="19" xfId="0" applyFont="1" applyBorder="1" applyAlignment="1">
      <alignment horizontal="center"/>
    </xf>
    <xf numFmtId="0" fontId="2" fillId="0" borderId="3" xfId="0" applyFont="1" applyFill="1" applyBorder="1"/>
    <xf numFmtId="0" fontId="2" fillId="0" borderId="2" xfId="0" applyFont="1" applyBorder="1"/>
    <xf numFmtId="0" fontId="2" fillId="0" borderId="14" xfId="0" applyFont="1" applyBorder="1"/>
    <xf numFmtId="0" fontId="2" fillId="0" borderId="9" xfId="0" applyFont="1" applyBorder="1"/>
    <xf numFmtId="0" fontId="2" fillId="0" borderId="15" xfId="0" applyFont="1" applyBorder="1"/>
    <xf numFmtId="0" fontId="2" fillId="0" borderId="41" xfId="0" applyFont="1" applyBorder="1" applyAlignment="1">
      <alignment horizontal="center"/>
    </xf>
    <xf numFmtId="0" fontId="2" fillId="0" borderId="42" xfId="0" applyFont="1" applyBorder="1"/>
    <xf numFmtId="164" fontId="4" fillId="0" borderId="28" xfId="0" applyNumberFormat="1" applyFont="1" applyBorder="1"/>
    <xf numFmtId="0" fontId="8" fillId="0" borderId="55" xfId="0" applyFont="1" applyBorder="1"/>
    <xf numFmtId="0" fontId="8" fillId="0" borderId="44" xfId="0" applyFont="1" applyBorder="1"/>
    <xf numFmtId="0" fontId="7" fillId="0" borderId="0" xfId="0" applyFont="1" applyAlignment="1">
      <alignment vertical="center" wrapText="1"/>
    </xf>
    <xf numFmtId="0" fontId="7" fillId="0" borderId="5" xfId="0" applyFont="1" applyBorder="1"/>
    <xf numFmtId="0" fontId="12" fillId="0" borderId="9" xfId="0" applyFont="1" applyBorder="1"/>
    <xf numFmtId="0" fontId="12" fillId="0" borderId="10" xfId="0" applyFont="1" applyBorder="1"/>
    <xf numFmtId="0" fontId="12" fillId="0" borderId="7" xfId="0" applyFont="1" applyBorder="1"/>
    <xf numFmtId="0" fontId="12" fillId="0" borderId="13" xfId="0" applyFont="1" applyBorder="1"/>
    <xf numFmtId="0" fontId="12" fillId="0" borderId="5" xfId="0" applyFont="1" applyBorder="1"/>
    <xf numFmtId="0" fontId="7" fillId="0" borderId="27" xfId="0" applyFont="1" applyBorder="1"/>
    <xf numFmtId="0" fontId="10" fillId="0" borderId="28" xfId="0" applyFont="1" applyBorder="1"/>
    <xf numFmtId="16" fontId="6" fillId="2" borderId="28" xfId="0" applyNumberFormat="1" applyFont="1" applyFill="1" applyBorder="1" applyAlignment="1"/>
    <xf numFmtId="0" fontId="12" fillId="0" borderId="56" xfId="0" applyFont="1" applyBorder="1" applyAlignment="1">
      <alignment vertical="center"/>
    </xf>
    <xf numFmtId="0" fontId="12" fillId="0" borderId="57" xfId="0" applyFont="1" applyBorder="1" applyAlignment="1">
      <alignment vertical="center"/>
    </xf>
    <xf numFmtId="0" fontId="12" fillId="0" borderId="58" xfId="0" applyFont="1" applyBorder="1"/>
    <xf numFmtId="0" fontId="12" fillId="0" borderId="32" xfId="0" applyFont="1" applyBorder="1"/>
    <xf numFmtId="0" fontId="12" fillId="0" borderId="45" xfId="0" applyFont="1" applyBorder="1"/>
    <xf numFmtId="0" fontId="12" fillId="0" borderId="53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12" fillId="0" borderId="0" xfId="0" applyFont="1" applyBorder="1"/>
    <xf numFmtId="0" fontId="12" fillId="0" borderId="59" xfId="0" applyFont="1" applyBorder="1"/>
    <xf numFmtId="0" fontId="12" fillId="0" borderId="47" xfId="0" applyFont="1" applyBorder="1"/>
    <xf numFmtId="0" fontId="12" fillId="0" borderId="48" xfId="0" applyFont="1" applyBorder="1"/>
    <xf numFmtId="0" fontId="7" fillId="0" borderId="48" xfId="0" applyFont="1" applyBorder="1"/>
    <xf numFmtId="0" fontId="10" fillId="0" borderId="55" xfId="0" applyFont="1" applyBorder="1"/>
    <xf numFmtId="0" fontId="10" fillId="0" borderId="44" xfId="0" applyFont="1" applyBorder="1"/>
    <xf numFmtId="0" fontId="10" fillId="0" borderId="30" xfId="0" applyFont="1" applyBorder="1"/>
    <xf numFmtId="164" fontId="7" fillId="0" borderId="0" xfId="0" applyNumberFormat="1" applyFont="1" applyAlignment="1">
      <alignment vertical="center" wrapText="1"/>
    </xf>
    <xf numFmtId="164" fontId="10" fillId="0" borderId="28" xfId="0" applyNumberFormat="1" applyFont="1" applyBorder="1" applyAlignment="1"/>
    <xf numFmtId="164" fontId="12" fillId="0" borderId="57" xfId="0" applyNumberFormat="1" applyFont="1" applyBorder="1" applyAlignment="1">
      <alignment vertical="center"/>
    </xf>
    <xf numFmtId="164" fontId="12" fillId="0" borderId="54" xfId="0" applyNumberFormat="1" applyFont="1" applyBorder="1" applyAlignment="1">
      <alignment vertical="center"/>
    </xf>
    <xf numFmtId="164" fontId="12" fillId="0" borderId="13" xfId="0" applyNumberFormat="1" applyFont="1" applyBorder="1" applyAlignment="1">
      <alignment vertical="center"/>
    </xf>
    <xf numFmtId="164" fontId="12" fillId="0" borderId="51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0" borderId="47" xfId="0" applyNumberFormat="1" applyFont="1" applyBorder="1" applyAlignment="1">
      <alignment vertical="center"/>
    </xf>
    <xf numFmtId="164" fontId="7" fillId="0" borderId="49" xfId="0" applyNumberFormat="1" applyFont="1" applyBorder="1" applyAlignment="1">
      <alignment vertical="center"/>
    </xf>
    <xf numFmtId="164" fontId="12" fillId="0" borderId="4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5" fillId="0" borderId="28" xfId="0" applyNumberFormat="1" applyFont="1" applyBorder="1" applyAlignment="1">
      <alignment vertical="center"/>
    </xf>
    <xf numFmtId="164" fontId="15" fillId="0" borderId="30" xfId="0" applyNumberFormat="1" applyFont="1" applyBorder="1" applyAlignment="1">
      <alignment vertical="center"/>
    </xf>
    <xf numFmtId="164" fontId="2" fillId="0" borderId="33" xfId="0" applyNumberFormat="1" applyFont="1" applyBorder="1" applyAlignment="1">
      <alignment horizontal="right"/>
    </xf>
    <xf numFmtId="164" fontId="2" fillId="0" borderId="20" xfId="0" applyNumberFormat="1" applyFont="1" applyBorder="1" applyAlignment="1">
      <alignment horizontal="right"/>
    </xf>
    <xf numFmtId="164" fontId="2" fillId="0" borderId="40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43" xfId="0" applyNumberFormat="1" applyFont="1" applyBorder="1" applyAlignment="1">
      <alignment horizontal="right"/>
    </xf>
    <xf numFmtId="164" fontId="2" fillId="0" borderId="51" xfId="0" applyNumberFormat="1" applyFont="1" applyBorder="1" applyAlignment="1">
      <alignment horizontal="right"/>
    </xf>
    <xf numFmtId="0" fontId="8" fillId="0" borderId="48" xfId="0" applyFont="1" applyBorder="1"/>
    <xf numFmtId="164" fontId="4" fillId="0" borderId="48" xfId="0" applyNumberFormat="1" applyFont="1" applyBorder="1" applyAlignment="1">
      <alignment horizontal="right"/>
    </xf>
    <xf numFmtId="164" fontId="2" fillId="0" borderId="60" xfId="0" applyNumberFormat="1" applyFont="1" applyBorder="1" applyAlignment="1">
      <alignment horizontal="right"/>
    </xf>
    <xf numFmtId="164" fontId="2" fillId="0" borderId="31" xfId="0" applyNumberFormat="1" applyFont="1" applyBorder="1" applyAlignment="1">
      <alignment horizontal="right"/>
    </xf>
    <xf numFmtId="0" fontId="2" fillId="0" borderId="44" xfId="0" applyFont="1" applyBorder="1"/>
    <xf numFmtId="0" fontId="2" fillId="0" borderId="29" xfId="0" applyFont="1" applyBorder="1"/>
    <xf numFmtId="0" fontId="2" fillId="2" borderId="13" xfId="0" applyFont="1" applyFill="1" applyBorder="1"/>
    <xf numFmtId="0" fontId="2" fillId="2" borderId="11" xfId="0" applyFont="1" applyFill="1" applyBorder="1"/>
    <xf numFmtId="164" fontId="2" fillId="2" borderId="5" xfId="0" applyNumberFormat="1" applyFont="1" applyFill="1" applyBorder="1"/>
    <xf numFmtId="164" fontId="2" fillId="2" borderId="24" xfId="0" applyNumberFormat="1" applyFont="1" applyFill="1" applyBorder="1"/>
    <xf numFmtId="0" fontId="2" fillId="2" borderId="9" xfId="0" applyFont="1" applyFill="1" applyBorder="1"/>
    <xf numFmtId="0" fontId="2" fillId="2" borderId="15" xfId="0" applyFont="1" applyFill="1" applyBorder="1"/>
    <xf numFmtId="164" fontId="2" fillId="2" borderId="0" xfId="0" applyNumberFormat="1" applyFont="1" applyFill="1" applyBorder="1"/>
    <xf numFmtId="164" fontId="2" fillId="2" borderId="22" xfId="0" applyNumberFormat="1" applyFont="1" applyFill="1" applyBorder="1"/>
    <xf numFmtId="0" fontId="2" fillId="2" borderId="10" xfId="0" applyFont="1" applyFill="1" applyBorder="1"/>
    <xf numFmtId="0" fontId="2" fillId="2" borderId="12" xfId="0" applyFont="1" applyFill="1" applyBorder="1"/>
    <xf numFmtId="164" fontId="2" fillId="2" borderId="7" xfId="0" applyNumberFormat="1" applyFont="1" applyFill="1" applyBorder="1"/>
    <xf numFmtId="164" fontId="2" fillId="2" borderId="26" xfId="0" applyNumberFormat="1" applyFont="1" applyFill="1" applyBorder="1"/>
    <xf numFmtId="0" fontId="8" fillId="0" borderId="44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164" fontId="8" fillId="0" borderId="29" xfId="0" applyNumberFormat="1" applyFont="1" applyBorder="1" applyAlignment="1">
      <alignment horizontal="right"/>
    </xf>
    <xf numFmtId="164" fontId="8" fillId="0" borderId="30" xfId="0" applyNumberFormat="1" applyFont="1" applyBorder="1" applyAlignment="1">
      <alignment horizontal="right"/>
    </xf>
    <xf numFmtId="49" fontId="2" fillId="2" borderId="61" xfId="0" applyNumberFormat="1" applyFont="1" applyFill="1" applyBorder="1" applyAlignment="1">
      <alignment horizontal="center"/>
    </xf>
    <xf numFmtId="0" fontId="2" fillId="2" borderId="50" xfId="0" applyFont="1" applyFill="1" applyBorder="1"/>
    <xf numFmtId="0" fontId="2" fillId="2" borderId="58" xfId="0" applyFont="1" applyFill="1" applyBorder="1"/>
    <xf numFmtId="0" fontId="2" fillId="2" borderId="8" xfId="0" applyFont="1" applyFill="1" applyBorder="1"/>
    <xf numFmtId="0" fontId="2" fillId="2" borderId="32" xfId="0" applyFont="1" applyFill="1" applyBorder="1"/>
    <xf numFmtId="0" fontId="2" fillId="2" borderId="14" xfId="0" applyFont="1" applyFill="1" applyBorder="1"/>
    <xf numFmtId="49" fontId="2" fillId="2" borderId="45" xfId="0" applyNumberFormat="1" applyFont="1" applyFill="1" applyBorder="1" applyAlignment="1">
      <alignment horizontal="center"/>
    </xf>
    <xf numFmtId="0" fontId="2" fillId="2" borderId="6" xfId="0" applyFont="1" applyFill="1" applyBorder="1"/>
    <xf numFmtId="49" fontId="2" fillId="2" borderId="35" xfId="0" applyNumberFormat="1" applyFont="1" applyFill="1" applyBorder="1" applyAlignment="1">
      <alignment horizontal="center"/>
    </xf>
    <xf numFmtId="0" fontId="2" fillId="2" borderId="39" xfId="0" applyFont="1" applyFill="1" applyBorder="1"/>
    <xf numFmtId="164" fontId="10" fillId="0" borderId="30" xfId="0" applyNumberFormat="1" applyFont="1" applyBorder="1" applyAlignment="1">
      <alignment horizontal="right"/>
    </xf>
    <xf numFmtId="0" fontId="2" fillId="0" borderId="0" xfId="0" applyFont="1" applyBorder="1"/>
    <xf numFmtId="0" fontId="8" fillId="0" borderId="0" xfId="0" applyFont="1" applyBorder="1"/>
    <xf numFmtId="164" fontId="2" fillId="0" borderId="0" xfId="0" applyNumberFormat="1" applyFont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6" fillId="0" borderId="23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6" fillId="0" borderId="52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7" fillId="0" borderId="1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ECFF"/>
      <color rgb="FF66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0"/>
  <sheetViews>
    <sheetView tabSelected="1" zoomScaleNormal="100" workbookViewId="0">
      <selection sqref="A1:F1"/>
    </sheetView>
  </sheetViews>
  <sheetFormatPr defaultRowHeight="12.75" x14ac:dyDescent="0.2"/>
  <cols>
    <col min="1" max="1" width="7.140625" style="1" customWidth="1"/>
    <col min="2" max="2" width="51.5703125" style="1" customWidth="1"/>
    <col min="3" max="4" width="5" style="1" customWidth="1"/>
    <col min="5" max="6" width="14.28515625" style="2" customWidth="1"/>
    <col min="7" max="12" width="9.140625" style="1"/>
    <col min="13" max="13" width="10.140625" style="1" bestFit="1" customWidth="1"/>
    <col min="14" max="16384" width="9.140625" style="1"/>
  </cols>
  <sheetData>
    <row r="1" spans="1:6" ht="45" customHeight="1" x14ac:dyDescent="0.2">
      <c r="A1" s="164" t="s">
        <v>23</v>
      </c>
      <c r="B1" s="164"/>
      <c r="C1" s="164"/>
      <c r="D1" s="164"/>
      <c r="E1" s="164"/>
      <c r="F1" s="164"/>
    </row>
    <row r="2" spans="1:6" ht="45" customHeight="1" x14ac:dyDescent="0.2">
      <c r="A2" s="164" t="s">
        <v>99</v>
      </c>
      <c r="B2" s="164"/>
      <c r="C2" s="164"/>
      <c r="D2" s="164"/>
      <c r="E2" s="164"/>
      <c r="F2" s="164"/>
    </row>
    <row r="3" spans="1:6" ht="45" customHeight="1" x14ac:dyDescent="0.2">
      <c r="A3" s="165" t="s">
        <v>148</v>
      </c>
      <c r="B3" s="165"/>
      <c r="C3" s="165"/>
      <c r="D3" s="165"/>
      <c r="E3" s="165"/>
      <c r="F3" s="165"/>
    </row>
    <row r="4" spans="1:6" ht="24.95" customHeight="1" thickBot="1" x14ac:dyDescent="0.25">
      <c r="A4" s="78"/>
      <c r="B4" s="78"/>
      <c r="C4" s="78"/>
      <c r="D4" s="78"/>
      <c r="E4" s="103"/>
      <c r="F4" s="103"/>
    </row>
    <row r="5" spans="1:6" ht="22.5" customHeight="1" thickBot="1" x14ac:dyDescent="0.3">
      <c r="A5" s="100" t="s">
        <v>138</v>
      </c>
      <c r="B5" s="101" t="s">
        <v>139</v>
      </c>
      <c r="C5" s="86"/>
      <c r="D5" s="102"/>
      <c r="E5" s="104"/>
      <c r="F5" s="155" t="s">
        <v>112</v>
      </c>
    </row>
    <row r="6" spans="1:6" ht="22.5" customHeight="1" x14ac:dyDescent="0.2">
      <c r="A6" s="88" t="s">
        <v>14</v>
      </c>
      <c r="B6" s="89" t="s">
        <v>15</v>
      </c>
      <c r="C6" s="93"/>
      <c r="D6" s="94"/>
      <c r="E6" s="105"/>
      <c r="F6" s="106">
        <f>F43</f>
        <v>0</v>
      </c>
    </row>
    <row r="7" spans="1:6" ht="22.5" customHeight="1" x14ac:dyDescent="0.2">
      <c r="A7" s="90" t="s">
        <v>16</v>
      </c>
      <c r="B7" s="80" t="s">
        <v>140</v>
      </c>
      <c r="C7" s="95"/>
      <c r="D7" s="23"/>
      <c r="E7" s="107"/>
      <c r="F7" s="108">
        <f>F100</f>
        <v>0</v>
      </c>
    </row>
    <row r="8" spans="1:6" ht="22.5" customHeight="1" x14ac:dyDescent="0.2">
      <c r="A8" s="91"/>
      <c r="B8" s="81" t="s">
        <v>22</v>
      </c>
      <c r="C8" s="82"/>
      <c r="D8" s="63"/>
      <c r="E8" s="109"/>
      <c r="F8" s="110"/>
    </row>
    <row r="9" spans="1:6" ht="22.5" customHeight="1" x14ac:dyDescent="0.2">
      <c r="A9" s="92" t="s">
        <v>11</v>
      </c>
      <c r="B9" s="83" t="s">
        <v>140</v>
      </c>
      <c r="C9" s="84"/>
      <c r="D9" s="79"/>
      <c r="E9" s="107"/>
      <c r="F9" s="108">
        <f>F154</f>
        <v>0</v>
      </c>
    </row>
    <row r="10" spans="1:6" ht="22.5" customHeight="1" x14ac:dyDescent="0.2">
      <c r="A10" s="91"/>
      <c r="B10" s="81" t="s">
        <v>17</v>
      </c>
      <c r="C10" s="82"/>
      <c r="D10" s="63"/>
      <c r="E10" s="109"/>
      <c r="F10" s="110"/>
    </row>
    <row r="11" spans="1:6" ht="22.5" customHeight="1" x14ac:dyDescent="0.2">
      <c r="A11" s="92" t="s">
        <v>29</v>
      </c>
      <c r="B11" s="83" t="s">
        <v>20</v>
      </c>
      <c r="C11" s="84"/>
      <c r="D11" s="79"/>
      <c r="E11" s="107"/>
      <c r="F11" s="108">
        <f>F216</f>
        <v>0</v>
      </c>
    </row>
    <row r="12" spans="1:6" ht="22.5" customHeight="1" thickBot="1" x14ac:dyDescent="0.25">
      <c r="A12" s="96"/>
      <c r="B12" s="97" t="s">
        <v>19</v>
      </c>
      <c r="C12" s="98"/>
      <c r="D12" s="99"/>
      <c r="E12" s="111"/>
      <c r="F12" s="112"/>
    </row>
    <row r="13" spans="1:6" ht="22.5" customHeight="1" x14ac:dyDescent="0.2">
      <c r="A13" s="166" t="s">
        <v>21</v>
      </c>
      <c r="B13" s="167"/>
      <c r="C13" s="167"/>
      <c r="D13" s="167"/>
      <c r="E13" s="105"/>
      <c r="F13" s="106">
        <v>0</v>
      </c>
    </row>
    <row r="14" spans="1:6" ht="22.5" customHeight="1" x14ac:dyDescent="0.2">
      <c r="A14" s="168" t="s">
        <v>40</v>
      </c>
      <c r="B14" s="169"/>
      <c r="C14" s="169"/>
      <c r="D14" s="169"/>
      <c r="E14" s="113"/>
      <c r="F14" s="114">
        <v>0</v>
      </c>
    </row>
    <row r="15" spans="1:6" ht="22.5" customHeight="1" thickBot="1" x14ac:dyDescent="0.25">
      <c r="A15" s="160" t="s">
        <v>150</v>
      </c>
      <c r="B15" s="161"/>
      <c r="C15" s="161"/>
      <c r="D15" s="161"/>
      <c r="E15" s="107"/>
      <c r="F15" s="108">
        <v>0</v>
      </c>
    </row>
    <row r="16" spans="1:6" ht="37.5" customHeight="1" thickBot="1" x14ac:dyDescent="0.25">
      <c r="A16" s="162" t="s">
        <v>151</v>
      </c>
      <c r="B16" s="163"/>
      <c r="C16" s="163"/>
      <c r="D16" s="163"/>
      <c r="E16" s="115"/>
      <c r="F16" s="116">
        <f>SUM(F6:F15)</f>
        <v>0</v>
      </c>
    </row>
    <row r="17" spans="1:6" ht="24.95" customHeight="1" x14ac:dyDescent="0.2"/>
    <row r="18" spans="1:6" ht="24.95" customHeight="1" x14ac:dyDescent="0.2"/>
    <row r="19" spans="1:6" ht="24.95" customHeight="1" x14ac:dyDescent="0.2"/>
    <row r="20" spans="1:6" ht="24.95" customHeight="1" x14ac:dyDescent="0.2"/>
    <row r="21" spans="1:6" ht="24.95" customHeight="1" x14ac:dyDescent="0.2"/>
    <row r="22" spans="1:6" ht="24.95" customHeight="1" x14ac:dyDescent="0.2"/>
    <row r="23" spans="1:6" ht="24.95" customHeight="1" x14ac:dyDescent="0.2"/>
    <row r="24" spans="1:6" ht="24.95" customHeight="1" x14ac:dyDescent="0.2"/>
    <row r="25" spans="1:6" ht="24.95" customHeight="1" x14ac:dyDescent="0.2"/>
    <row r="26" spans="1:6" ht="24.95" customHeight="1" x14ac:dyDescent="0.2"/>
    <row r="27" spans="1:6" ht="24.95" customHeight="1" x14ac:dyDescent="0.2"/>
    <row r="28" spans="1:6" ht="24.95" customHeight="1" x14ac:dyDescent="0.2"/>
    <row r="29" spans="1:6" ht="24.95" customHeight="1" x14ac:dyDescent="0.2"/>
    <row r="30" spans="1:6" ht="24.95" customHeight="1" thickBot="1" x14ac:dyDescent="0.25"/>
    <row r="31" spans="1:6" s="8" customFormat="1" ht="22.5" customHeight="1" thickBot="1" x14ac:dyDescent="0.3">
      <c r="A31" s="7" t="s">
        <v>14</v>
      </c>
      <c r="B31" s="87" t="s">
        <v>15</v>
      </c>
      <c r="C31" s="48"/>
      <c r="D31" s="48"/>
      <c r="E31" s="49"/>
      <c r="F31" s="50"/>
    </row>
    <row r="32" spans="1:6" s="9" customFormat="1" ht="22.5" customHeight="1" thickBot="1" x14ac:dyDescent="0.25">
      <c r="A32" s="76" t="s">
        <v>108</v>
      </c>
      <c r="B32" s="77" t="s">
        <v>109</v>
      </c>
      <c r="C32" s="141" t="s">
        <v>110</v>
      </c>
      <c r="D32" s="142"/>
      <c r="E32" s="143" t="s">
        <v>111</v>
      </c>
      <c r="F32" s="144" t="s">
        <v>112</v>
      </c>
    </row>
    <row r="33" spans="1:6" s="8" customFormat="1" ht="18" customHeight="1" x14ac:dyDescent="0.2">
      <c r="A33" s="145" t="s">
        <v>65</v>
      </c>
      <c r="B33" s="146" t="s">
        <v>71</v>
      </c>
      <c r="C33" s="129">
        <v>1</v>
      </c>
      <c r="D33" s="130" t="s">
        <v>0</v>
      </c>
      <c r="E33" s="131"/>
      <c r="F33" s="132">
        <f>C33*E33</f>
        <v>0</v>
      </c>
    </row>
    <row r="34" spans="1:6" s="8" customFormat="1" ht="18" customHeight="1" x14ac:dyDescent="0.2">
      <c r="A34" s="147"/>
      <c r="B34" s="148" t="s">
        <v>70</v>
      </c>
      <c r="C34" s="133"/>
      <c r="D34" s="134"/>
      <c r="E34" s="135"/>
      <c r="F34" s="136"/>
    </row>
    <row r="35" spans="1:6" s="8" customFormat="1" ht="18" customHeight="1" x14ac:dyDescent="0.2">
      <c r="A35" s="147"/>
      <c r="B35" s="148" t="s">
        <v>107</v>
      </c>
      <c r="C35" s="133"/>
      <c r="D35" s="134"/>
      <c r="E35" s="135"/>
      <c r="F35" s="136"/>
    </row>
    <row r="36" spans="1:6" s="8" customFormat="1" ht="18" customHeight="1" x14ac:dyDescent="0.2">
      <c r="A36" s="147"/>
      <c r="B36" s="148" t="s">
        <v>72</v>
      </c>
      <c r="C36" s="133"/>
      <c r="D36" s="134"/>
      <c r="E36" s="135"/>
      <c r="F36" s="136"/>
    </row>
    <row r="37" spans="1:6" s="8" customFormat="1" ht="18" customHeight="1" x14ac:dyDescent="0.2">
      <c r="A37" s="149"/>
      <c r="B37" s="150" t="s">
        <v>73</v>
      </c>
      <c r="C37" s="137"/>
      <c r="D37" s="138"/>
      <c r="E37" s="139"/>
      <c r="F37" s="140"/>
    </row>
    <row r="38" spans="1:6" s="8" customFormat="1" ht="18" customHeight="1" x14ac:dyDescent="0.2">
      <c r="A38" s="151" t="s">
        <v>66</v>
      </c>
      <c r="B38" s="152" t="s">
        <v>74</v>
      </c>
      <c r="C38" s="129">
        <v>1</v>
      </c>
      <c r="D38" s="130" t="s">
        <v>0</v>
      </c>
      <c r="E38" s="131"/>
      <c r="F38" s="132">
        <f>C38*E38</f>
        <v>0</v>
      </c>
    </row>
    <row r="39" spans="1:6" s="8" customFormat="1" ht="18" customHeight="1" x14ac:dyDescent="0.2">
      <c r="A39" s="149"/>
      <c r="B39" s="150" t="s">
        <v>75</v>
      </c>
      <c r="C39" s="137"/>
      <c r="D39" s="138"/>
      <c r="E39" s="139"/>
      <c r="F39" s="140"/>
    </row>
    <row r="40" spans="1:6" s="8" customFormat="1" ht="18" customHeight="1" x14ac:dyDescent="0.2">
      <c r="A40" s="151" t="s">
        <v>67</v>
      </c>
      <c r="B40" s="152" t="s">
        <v>76</v>
      </c>
      <c r="C40" s="129">
        <v>1</v>
      </c>
      <c r="D40" s="130" t="s">
        <v>0</v>
      </c>
      <c r="E40" s="131"/>
      <c r="F40" s="132">
        <f>C40*E40</f>
        <v>0</v>
      </c>
    </row>
    <row r="41" spans="1:6" s="8" customFormat="1" ht="18" customHeight="1" x14ac:dyDescent="0.2">
      <c r="A41" s="149"/>
      <c r="B41" s="150" t="s">
        <v>77</v>
      </c>
      <c r="C41" s="137"/>
      <c r="D41" s="138"/>
      <c r="E41" s="139"/>
      <c r="F41" s="140"/>
    </row>
    <row r="42" spans="1:6" s="8" customFormat="1" ht="18" customHeight="1" thickBot="1" x14ac:dyDescent="0.25">
      <c r="A42" s="153" t="s">
        <v>69</v>
      </c>
      <c r="B42" s="154" t="s">
        <v>68</v>
      </c>
      <c r="C42" s="129">
        <v>1</v>
      </c>
      <c r="D42" s="130" t="s">
        <v>0</v>
      </c>
      <c r="E42" s="131"/>
      <c r="F42" s="132">
        <f>C42*E42</f>
        <v>0</v>
      </c>
    </row>
    <row r="43" spans="1:6" ht="22.5" customHeight="1" thickBot="1" x14ac:dyDescent="0.25">
      <c r="A43" s="4"/>
      <c r="B43" s="41" t="s">
        <v>113</v>
      </c>
      <c r="C43" s="5"/>
      <c r="D43" s="5"/>
      <c r="E43" s="75"/>
      <c r="F43" s="6">
        <f>SUM(F33:F42)</f>
        <v>0</v>
      </c>
    </row>
    <row r="44" spans="1:6" ht="24.95" customHeight="1" x14ac:dyDescent="0.2"/>
    <row r="45" spans="1:6" ht="24.95" customHeight="1" x14ac:dyDescent="0.2"/>
    <row r="46" spans="1:6" ht="24.95" customHeight="1" x14ac:dyDescent="0.2"/>
    <row r="47" spans="1:6" ht="24.95" customHeight="1" x14ac:dyDescent="0.2"/>
    <row r="48" spans="1:6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spans="1:6" ht="24.95" customHeight="1" thickBot="1" x14ac:dyDescent="0.25"/>
    <row r="66" spans="1:6" ht="22.5" customHeight="1" thickBot="1" x14ac:dyDescent="0.3">
      <c r="A66" s="35" t="s">
        <v>16</v>
      </c>
      <c r="B66" s="36" t="s">
        <v>119</v>
      </c>
      <c r="C66" s="37"/>
      <c r="D66" s="37"/>
      <c r="E66" s="38"/>
      <c r="F66" s="39"/>
    </row>
    <row r="67" spans="1:6" s="9" customFormat="1" ht="22.5" customHeight="1" thickBot="1" x14ac:dyDescent="0.25">
      <c r="A67" s="76" t="s">
        <v>108</v>
      </c>
      <c r="B67" s="77" t="s">
        <v>109</v>
      </c>
      <c r="C67" s="141" t="s">
        <v>110</v>
      </c>
      <c r="D67" s="142"/>
      <c r="E67" s="143" t="s">
        <v>111</v>
      </c>
      <c r="F67" s="144" t="s">
        <v>112</v>
      </c>
    </row>
    <row r="68" spans="1:6" ht="18" customHeight="1" x14ac:dyDescent="0.2">
      <c r="A68" s="28">
        <v>1</v>
      </c>
      <c r="B68" s="3" t="s">
        <v>36</v>
      </c>
      <c r="C68" s="10">
        <v>94</v>
      </c>
      <c r="D68" s="11" t="s">
        <v>0</v>
      </c>
      <c r="E68" s="12"/>
      <c r="F68" s="117">
        <f>C68*E68</f>
        <v>0</v>
      </c>
    </row>
    <row r="69" spans="1:6" ht="18" customHeight="1" x14ac:dyDescent="0.2">
      <c r="A69" s="29">
        <v>2</v>
      </c>
      <c r="B69" s="13" t="s">
        <v>1</v>
      </c>
      <c r="C69" s="14">
        <v>49</v>
      </c>
      <c r="D69" s="15" t="s">
        <v>0</v>
      </c>
      <c r="E69" s="16"/>
      <c r="F69" s="118">
        <f t="shared" ref="F69:F99" si="0">C69*E69</f>
        <v>0</v>
      </c>
    </row>
    <row r="70" spans="1:6" ht="18" customHeight="1" x14ac:dyDescent="0.2">
      <c r="A70" s="29">
        <v>3</v>
      </c>
      <c r="B70" s="13" t="s">
        <v>43</v>
      </c>
      <c r="C70" s="14">
        <v>2</v>
      </c>
      <c r="D70" s="15" t="s">
        <v>0</v>
      </c>
      <c r="E70" s="16"/>
      <c r="F70" s="118">
        <f t="shared" si="0"/>
        <v>0</v>
      </c>
    </row>
    <row r="71" spans="1:6" ht="18" customHeight="1" x14ac:dyDescent="0.2">
      <c r="A71" s="29">
        <v>4</v>
      </c>
      <c r="B71" s="13" t="s">
        <v>44</v>
      </c>
      <c r="C71" s="14">
        <v>2</v>
      </c>
      <c r="D71" s="15" t="s">
        <v>0</v>
      </c>
      <c r="E71" s="16"/>
      <c r="F71" s="118">
        <f t="shared" si="0"/>
        <v>0</v>
      </c>
    </row>
    <row r="72" spans="1:6" ht="18" customHeight="1" x14ac:dyDescent="0.2">
      <c r="A72" s="29">
        <v>5</v>
      </c>
      <c r="B72" s="13" t="s">
        <v>39</v>
      </c>
      <c r="C72" s="14">
        <v>6</v>
      </c>
      <c r="D72" s="15" t="s">
        <v>0</v>
      </c>
      <c r="E72" s="16"/>
      <c r="F72" s="118">
        <f t="shared" si="0"/>
        <v>0</v>
      </c>
    </row>
    <row r="73" spans="1:6" ht="18" customHeight="1" x14ac:dyDescent="0.2">
      <c r="A73" s="29">
        <v>6</v>
      </c>
      <c r="B73" s="13" t="s">
        <v>24</v>
      </c>
      <c r="C73" s="17">
        <v>110</v>
      </c>
      <c r="D73" s="15" t="s">
        <v>0</v>
      </c>
      <c r="E73" s="16"/>
      <c r="F73" s="118">
        <f t="shared" si="0"/>
        <v>0</v>
      </c>
    </row>
    <row r="74" spans="1:6" ht="18" customHeight="1" x14ac:dyDescent="0.2">
      <c r="A74" s="29">
        <v>7</v>
      </c>
      <c r="B74" s="13" t="s">
        <v>25</v>
      </c>
      <c r="C74" s="17">
        <v>225</v>
      </c>
      <c r="D74" s="15" t="s">
        <v>0</v>
      </c>
      <c r="E74" s="16"/>
      <c r="F74" s="118">
        <f t="shared" si="0"/>
        <v>0</v>
      </c>
    </row>
    <row r="75" spans="1:6" ht="18" customHeight="1" x14ac:dyDescent="0.2">
      <c r="A75" s="29">
        <v>8</v>
      </c>
      <c r="B75" s="13" t="s">
        <v>26</v>
      </c>
      <c r="C75" s="17">
        <v>25</v>
      </c>
      <c r="D75" s="15" t="s">
        <v>0</v>
      </c>
      <c r="E75" s="16"/>
      <c r="F75" s="118">
        <f t="shared" si="0"/>
        <v>0</v>
      </c>
    </row>
    <row r="76" spans="1:6" ht="18" customHeight="1" x14ac:dyDescent="0.2">
      <c r="A76" s="29">
        <v>9</v>
      </c>
      <c r="B76" s="13" t="s">
        <v>37</v>
      </c>
      <c r="C76" s="17">
        <v>8</v>
      </c>
      <c r="D76" s="15" t="s">
        <v>0</v>
      </c>
      <c r="E76" s="16"/>
      <c r="F76" s="118">
        <f t="shared" si="0"/>
        <v>0</v>
      </c>
    </row>
    <row r="77" spans="1:6" ht="18" customHeight="1" x14ac:dyDescent="0.2">
      <c r="A77" s="29">
        <v>10</v>
      </c>
      <c r="B77" s="13" t="s">
        <v>27</v>
      </c>
      <c r="C77" s="14">
        <v>8</v>
      </c>
      <c r="D77" s="15" t="s">
        <v>0</v>
      </c>
      <c r="E77" s="16"/>
      <c r="F77" s="118">
        <f t="shared" si="0"/>
        <v>0</v>
      </c>
    </row>
    <row r="78" spans="1:6" ht="18" customHeight="1" x14ac:dyDescent="0.2">
      <c r="A78" s="29">
        <v>11</v>
      </c>
      <c r="B78" s="13" t="s">
        <v>28</v>
      </c>
      <c r="C78" s="14">
        <v>10</v>
      </c>
      <c r="D78" s="15" t="s">
        <v>0</v>
      </c>
      <c r="E78" s="16"/>
      <c r="F78" s="118">
        <f t="shared" si="0"/>
        <v>0</v>
      </c>
    </row>
    <row r="79" spans="1:6" ht="18" customHeight="1" x14ac:dyDescent="0.2">
      <c r="A79" s="29">
        <v>12</v>
      </c>
      <c r="B79" s="13" t="s">
        <v>31</v>
      </c>
      <c r="C79" s="14">
        <v>4</v>
      </c>
      <c r="D79" s="15" t="s">
        <v>0</v>
      </c>
      <c r="E79" s="16"/>
      <c r="F79" s="118">
        <f t="shared" si="0"/>
        <v>0</v>
      </c>
    </row>
    <row r="80" spans="1:6" ht="18" customHeight="1" x14ac:dyDescent="0.2">
      <c r="A80" s="29">
        <v>13</v>
      </c>
      <c r="B80" s="13" t="s">
        <v>78</v>
      </c>
      <c r="C80" s="14">
        <v>16</v>
      </c>
      <c r="D80" s="15" t="s">
        <v>0</v>
      </c>
      <c r="E80" s="16"/>
      <c r="F80" s="118">
        <f t="shared" si="0"/>
        <v>0</v>
      </c>
    </row>
    <row r="81" spans="1:6" ht="18" customHeight="1" x14ac:dyDescent="0.2">
      <c r="A81" s="29">
        <v>14</v>
      </c>
      <c r="B81" s="13" t="s">
        <v>79</v>
      </c>
      <c r="C81" s="14">
        <v>1</v>
      </c>
      <c r="D81" s="15" t="s">
        <v>0</v>
      </c>
      <c r="E81" s="19"/>
      <c r="F81" s="118">
        <f t="shared" si="0"/>
        <v>0</v>
      </c>
    </row>
    <row r="82" spans="1:6" ht="18" customHeight="1" x14ac:dyDescent="0.2">
      <c r="A82" s="29">
        <v>15</v>
      </c>
      <c r="B82" s="13" t="s">
        <v>106</v>
      </c>
      <c r="C82" s="14">
        <v>1</v>
      </c>
      <c r="D82" s="15" t="s">
        <v>0</v>
      </c>
      <c r="E82" s="19"/>
      <c r="F82" s="118">
        <f t="shared" si="0"/>
        <v>0</v>
      </c>
    </row>
    <row r="83" spans="1:6" ht="18" customHeight="1" x14ac:dyDescent="0.2">
      <c r="A83" s="29">
        <v>16</v>
      </c>
      <c r="B83" s="13" t="s">
        <v>41</v>
      </c>
      <c r="C83" s="14">
        <v>1</v>
      </c>
      <c r="D83" s="15" t="s">
        <v>0</v>
      </c>
      <c r="E83" s="16"/>
      <c r="F83" s="118">
        <f t="shared" si="0"/>
        <v>0</v>
      </c>
    </row>
    <row r="84" spans="1:6" ht="18" customHeight="1" x14ac:dyDescent="0.2">
      <c r="A84" s="29">
        <v>17</v>
      </c>
      <c r="B84" s="13" t="s">
        <v>80</v>
      </c>
      <c r="C84" s="14">
        <v>1</v>
      </c>
      <c r="D84" s="15" t="s">
        <v>0</v>
      </c>
      <c r="E84" s="19"/>
      <c r="F84" s="118">
        <f t="shared" si="0"/>
        <v>0</v>
      </c>
    </row>
    <row r="85" spans="1:6" ht="18" customHeight="1" x14ac:dyDescent="0.2">
      <c r="A85" s="29">
        <v>18</v>
      </c>
      <c r="B85" s="13" t="s">
        <v>81</v>
      </c>
      <c r="C85" s="14">
        <v>3</v>
      </c>
      <c r="D85" s="15" t="s">
        <v>0</v>
      </c>
      <c r="E85" s="19"/>
      <c r="F85" s="118">
        <f t="shared" si="0"/>
        <v>0</v>
      </c>
    </row>
    <row r="86" spans="1:6" ht="18" customHeight="1" x14ac:dyDescent="0.2">
      <c r="A86" s="29">
        <v>19</v>
      </c>
      <c r="B86" s="13" t="s">
        <v>82</v>
      </c>
      <c r="C86" s="14">
        <v>4</v>
      </c>
      <c r="D86" s="15" t="s">
        <v>0</v>
      </c>
      <c r="E86" s="19"/>
      <c r="F86" s="118">
        <f t="shared" si="0"/>
        <v>0</v>
      </c>
    </row>
    <row r="87" spans="1:6" ht="18" customHeight="1" x14ac:dyDescent="0.2">
      <c r="A87" s="29">
        <v>20</v>
      </c>
      <c r="B87" s="13" t="s">
        <v>32</v>
      </c>
      <c r="C87" s="14">
        <v>21</v>
      </c>
      <c r="D87" s="15" t="s">
        <v>0</v>
      </c>
      <c r="E87" s="16"/>
      <c r="F87" s="118">
        <f t="shared" si="0"/>
        <v>0</v>
      </c>
    </row>
    <row r="88" spans="1:6" ht="18" customHeight="1" x14ac:dyDescent="0.2">
      <c r="A88" s="29">
        <v>21</v>
      </c>
      <c r="B88" s="13" t="s">
        <v>38</v>
      </c>
      <c r="C88" s="14">
        <v>1</v>
      </c>
      <c r="D88" s="15" t="s">
        <v>0</v>
      </c>
      <c r="E88" s="16"/>
      <c r="F88" s="118">
        <f t="shared" si="0"/>
        <v>0</v>
      </c>
    </row>
    <row r="89" spans="1:6" ht="18" customHeight="1" x14ac:dyDescent="0.2">
      <c r="A89" s="29">
        <v>22</v>
      </c>
      <c r="B89" s="13" t="s">
        <v>33</v>
      </c>
      <c r="C89" s="14">
        <v>33</v>
      </c>
      <c r="D89" s="15" t="s">
        <v>0</v>
      </c>
      <c r="E89" s="16"/>
      <c r="F89" s="118">
        <f t="shared" si="0"/>
        <v>0</v>
      </c>
    </row>
    <row r="90" spans="1:6" ht="18" customHeight="1" x14ac:dyDescent="0.2">
      <c r="A90" s="29">
        <v>23</v>
      </c>
      <c r="B90" s="13" t="s">
        <v>42</v>
      </c>
      <c r="C90" s="14">
        <v>1</v>
      </c>
      <c r="D90" s="15" t="s">
        <v>0</v>
      </c>
      <c r="E90" s="16"/>
      <c r="F90" s="118">
        <f t="shared" si="0"/>
        <v>0</v>
      </c>
    </row>
    <row r="91" spans="1:6" ht="18" customHeight="1" x14ac:dyDescent="0.2">
      <c r="A91" s="29">
        <v>24</v>
      </c>
      <c r="B91" s="13" t="s">
        <v>2</v>
      </c>
      <c r="C91" s="14">
        <v>22</v>
      </c>
      <c r="D91" s="15" t="s">
        <v>0</v>
      </c>
      <c r="E91" s="16"/>
      <c r="F91" s="118">
        <f t="shared" si="0"/>
        <v>0</v>
      </c>
    </row>
    <row r="92" spans="1:6" ht="18" customHeight="1" x14ac:dyDescent="0.2">
      <c r="A92" s="29">
        <v>25</v>
      </c>
      <c r="B92" s="13" t="s">
        <v>3</v>
      </c>
      <c r="C92" s="14">
        <v>28</v>
      </c>
      <c r="D92" s="15" t="s">
        <v>0</v>
      </c>
      <c r="E92" s="19"/>
      <c r="F92" s="118">
        <f t="shared" si="0"/>
        <v>0</v>
      </c>
    </row>
    <row r="93" spans="1:6" ht="18" customHeight="1" x14ac:dyDescent="0.2">
      <c r="A93" s="29">
        <v>26</v>
      </c>
      <c r="B93" s="13" t="s">
        <v>34</v>
      </c>
      <c r="C93" s="14">
        <v>3</v>
      </c>
      <c r="D93" s="15" t="s">
        <v>0</v>
      </c>
      <c r="E93" s="16"/>
      <c r="F93" s="118">
        <f t="shared" si="0"/>
        <v>0</v>
      </c>
    </row>
    <row r="94" spans="1:6" ht="18" customHeight="1" x14ac:dyDescent="0.2">
      <c r="A94" s="29">
        <v>27</v>
      </c>
      <c r="B94" s="13" t="s">
        <v>45</v>
      </c>
      <c r="C94" s="14">
        <v>1</v>
      </c>
      <c r="D94" s="15" t="s">
        <v>0</v>
      </c>
      <c r="E94" s="16"/>
      <c r="F94" s="118">
        <f t="shared" si="0"/>
        <v>0</v>
      </c>
    </row>
    <row r="95" spans="1:6" ht="18" customHeight="1" x14ac:dyDescent="0.2">
      <c r="A95" s="29">
        <v>28</v>
      </c>
      <c r="B95" s="18" t="s">
        <v>83</v>
      </c>
      <c r="C95" s="14">
        <v>3</v>
      </c>
      <c r="D95" s="15" t="s">
        <v>0</v>
      </c>
      <c r="E95" s="21"/>
      <c r="F95" s="118">
        <f t="shared" si="0"/>
        <v>0</v>
      </c>
    </row>
    <row r="96" spans="1:6" ht="18" customHeight="1" x14ac:dyDescent="0.2">
      <c r="A96" s="29">
        <v>29</v>
      </c>
      <c r="B96" s="18" t="s">
        <v>84</v>
      </c>
      <c r="C96" s="14">
        <v>3</v>
      </c>
      <c r="D96" s="15" t="s">
        <v>0</v>
      </c>
      <c r="E96" s="21"/>
      <c r="F96" s="118">
        <f t="shared" si="0"/>
        <v>0</v>
      </c>
    </row>
    <row r="97" spans="1:6" ht="18" customHeight="1" x14ac:dyDescent="0.2">
      <c r="A97" s="29">
        <v>30</v>
      </c>
      <c r="B97" s="14" t="s">
        <v>7</v>
      </c>
      <c r="C97" s="14">
        <f>C69+C70+C72</f>
        <v>57</v>
      </c>
      <c r="D97" s="15" t="s">
        <v>0</v>
      </c>
      <c r="E97" s="22"/>
      <c r="F97" s="118">
        <f t="shared" si="0"/>
        <v>0</v>
      </c>
    </row>
    <row r="98" spans="1:6" ht="18" customHeight="1" x14ac:dyDescent="0.2">
      <c r="A98" s="29">
        <v>31</v>
      </c>
      <c r="B98" s="14" t="s">
        <v>12</v>
      </c>
      <c r="C98" s="14">
        <v>49</v>
      </c>
      <c r="D98" s="15" t="s">
        <v>0</v>
      </c>
      <c r="E98" s="22"/>
      <c r="F98" s="118">
        <f t="shared" si="0"/>
        <v>0</v>
      </c>
    </row>
    <row r="99" spans="1:6" ht="18" customHeight="1" thickBot="1" x14ac:dyDescent="0.25">
      <c r="A99" s="30">
        <v>32</v>
      </c>
      <c r="B99" s="31" t="s">
        <v>13</v>
      </c>
      <c r="C99" s="33">
        <v>55</v>
      </c>
      <c r="D99" s="32" t="s">
        <v>0</v>
      </c>
      <c r="E99" s="34"/>
      <c r="F99" s="119">
        <f t="shared" si="0"/>
        <v>0</v>
      </c>
    </row>
    <row r="100" spans="1:6" ht="22.5" customHeight="1" thickBot="1" x14ac:dyDescent="0.25">
      <c r="A100" s="25"/>
      <c r="B100" s="41" t="s">
        <v>149</v>
      </c>
      <c r="C100" s="26"/>
      <c r="D100" s="26"/>
      <c r="E100" s="27"/>
      <c r="F100" s="40">
        <f>SUM(F68:F99)</f>
        <v>0</v>
      </c>
    </row>
    <row r="101" spans="1:6" ht="24.95" customHeight="1" x14ac:dyDescent="0.2">
      <c r="A101" s="156"/>
      <c r="B101" s="157"/>
      <c r="C101" s="156"/>
      <c r="D101" s="156"/>
      <c r="E101" s="158"/>
      <c r="F101" s="159"/>
    </row>
    <row r="102" spans="1:6" ht="24.95" customHeight="1" x14ac:dyDescent="0.2">
      <c r="A102" s="156"/>
      <c r="B102" s="157"/>
      <c r="C102" s="156"/>
      <c r="D102" s="156"/>
      <c r="E102" s="158"/>
      <c r="F102" s="159"/>
    </row>
    <row r="103" spans="1:6" ht="24.95" customHeight="1" x14ac:dyDescent="0.2">
      <c r="A103" s="156"/>
      <c r="B103" s="157"/>
      <c r="C103" s="156"/>
      <c r="D103" s="156"/>
      <c r="E103" s="158"/>
      <c r="F103" s="159"/>
    </row>
    <row r="104" spans="1:6" ht="24.95" customHeight="1" x14ac:dyDescent="0.2">
      <c r="A104" s="156"/>
      <c r="B104" s="157"/>
      <c r="C104" s="156"/>
      <c r="D104" s="156"/>
      <c r="E104" s="158"/>
      <c r="F104" s="159"/>
    </row>
    <row r="105" spans="1:6" ht="24.95" customHeight="1" x14ac:dyDescent="0.2">
      <c r="A105" s="156"/>
      <c r="B105" s="157"/>
      <c r="C105" s="156"/>
      <c r="D105" s="156"/>
      <c r="E105" s="158"/>
      <c r="F105" s="159"/>
    </row>
    <row r="106" spans="1:6" ht="24.95" customHeight="1" thickBot="1" x14ac:dyDescent="0.25">
      <c r="A106" s="156"/>
      <c r="B106" s="157"/>
      <c r="C106" s="156"/>
      <c r="D106" s="156"/>
      <c r="E106" s="158"/>
      <c r="F106" s="159"/>
    </row>
    <row r="107" spans="1:6" ht="22.5" customHeight="1" thickBot="1" x14ac:dyDescent="0.3">
      <c r="A107" s="35" t="s">
        <v>11</v>
      </c>
      <c r="B107" s="36" t="s">
        <v>114</v>
      </c>
      <c r="C107" s="37"/>
      <c r="D107" s="37"/>
      <c r="E107" s="38"/>
      <c r="F107" s="39"/>
    </row>
    <row r="108" spans="1:6" s="9" customFormat="1" ht="22.5" customHeight="1" thickBot="1" x14ac:dyDescent="0.25">
      <c r="A108" s="76" t="s">
        <v>108</v>
      </c>
      <c r="B108" s="77" t="s">
        <v>109</v>
      </c>
      <c r="C108" s="141" t="s">
        <v>110</v>
      </c>
      <c r="D108" s="142"/>
      <c r="E108" s="143" t="s">
        <v>111</v>
      </c>
      <c r="F108" s="144" t="s">
        <v>112</v>
      </c>
    </row>
    <row r="109" spans="1:6" ht="18" customHeight="1" x14ac:dyDescent="0.2">
      <c r="A109" s="62">
        <v>1</v>
      </c>
      <c r="B109" s="10" t="s">
        <v>50</v>
      </c>
      <c r="C109" s="64">
        <v>90</v>
      </c>
      <c r="D109" s="65" t="s">
        <v>116</v>
      </c>
      <c r="E109" s="66"/>
      <c r="F109" s="53">
        <f>C109*E109</f>
        <v>0</v>
      </c>
    </row>
    <row r="110" spans="1:6" ht="18" customHeight="1" x14ac:dyDescent="0.2">
      <c r="A110" s="67">
        <v>2</v>
      </c>
      <c r="B110" s="14" t="s">
        <v>51</v>
      </c>
      <c r="C110" s="43">
        <v>100</v>
      </c>
      <c r="D110" s="68" t="s">
        <v>116</v>
      </c>
      <c r="E110" s="19"/>
      <c r="F110" s="120">
        <f t="shared" ref="F110:F153" si="1">C110*E110</f>
        <v>0</v>
      </c>
    </row>
    <row r="111" spans="1:6" ht="18" customHeight="1" x14ac:dyDescent="0.2">
      <c r="A111" s="67">
        <v>3</v>
      </c>
      <c r="B111" s="14" t="s">
        <v>52</v>
      </c>
      <c r="C111" s="43">
        <v>220</v>
      </c>
      <c r="D111" s="68" t="s">
        <v>116</v>
      </c>
      <c r="E111" s="19"/>
      <c r="F111" s="120">
        <f t="shared" si="1"/>
        <v>0</v>
      </c>
    </row>
    <row r="112" spans="1:6" ht="18" customHeight="1" x14ac:dyDescent="0.2">
      <c r="A112" s="67">
        <v>4</v>
      </c>
      <c r="B112" s="14" t="s">
        <v>124</v>
      </c>
      <c r="C112" s="43">
        <v>90</v>
      </c>
      <c r="D112" s="68" t="s">
        <v>116</v>
      </c>
      <c r="E112" s="16"/>
      <c r="F112" s="120">
        <f t="shared" si="1"/>
        <v>0</v>
      </c>
    </row>
    <row r="113" spans="1:6" ht="18" customHeight="1" x14ac:dyDescent="0.2">
      <c r="A113" s="67">
        <v>5</v>
      </c>
      <c r="B113" s="14" t="s">
        <v>125</v>
      </c>
      <c r="C113" s="43">
        <v>3</v>
      </c>
      <c r="D113" s="68" t="s">
        <v>116</v>
      </c>
      <c r="E113" s="16"/>
      <c r="F113" s="120">
        <f t="shared" si="1"/>
        <v>0</v>
      </c>
    </row>
    <row r="114" spans="1:6" ht="18" customHeight="1" x14ac:dyDescent="0.2">
      <c r="A114" s="67">
        <v>6</v>
      </c>
      <c r="B114" s="14" t="s">
        <v>126</v>
      </c>
      <c r="C114" s="14">
        <v>160</v>
      </c>
      <c r="D114" s="15" t="s">
        <v>116</v>
      </c>
      <c r="E114" s="16"/>
      <c r="F114" s="120">
        <f t="shared" si="1"/>
        <v>0</v>
      </c>
    </row>
    <row r="115" spans="1:6" ht="18" customHeight="1" x14ac:dyDescent="0.2">
      <c r="A115" s="67">
        <v>7</v>
      </c>
      <c r="B115" s="14" t="s">
        <v>127</v>
      </c>
      <c r="C115" s="14">
        <v>610</v>
      </c>
      <c r="D115" s="15" t="s">
        <v>116</v>
      </c>
      <c r="E115" s="16"/>
      <c r="F115" s="120">
        <f t="shared" si="1"/>
        <v>0</v>
      </c>
    </row>
    <row r="116" spans="1:6" ht="18" customHeight="1" x14ac:dyDescent="0.2">
      <c r="A116" s="67">
        <v>8</v>
      </c>
      <c r="B116" s="14" t="s">
        <v>128</v>
      </c>
      <c r="C116" s="14">
        <v>52</v>
      </c>
      <c r="D116" s="15" t="s">
        <v>116</v>
      </c>
      <c r="E116" s="16"/>
      <c r="F116" s="120">
        <f t="shared" si="1"/>
        <v>0</v>
      </c>
    </row>
    <row r="117" spans="1:6" ht="18" customHeight="1" x14ac:dyDescent="0.2">
      <c r="A117" s="67">
        <v>9</v>
      </c>
      <c r="B117" s="14" t="s">
        <v>129</v>
      </c>
      <c r="C117" s="14">
        <v>155</v>
      </c>
      <c r="D117" s="15" t="s">
        <v>116</v>
      </c>
      <c r="E117" s="16"/>
      <c r="F117" s="120">
        <f t="shared" si="1"/>
        <v>0</v>
      </c>
    </row>
    <row r="118" spans="1:6" ht="18" customHeight="1" x14ac:dyDescent="0.2">
      <c r="A118" s="67">
        <v>10</v>
      </c>
      <c r="B118" s="14" t="s">
        <v>130</v>
      </c>
      <c r="C118" s="14">
        <v>90</v>
      </c>
      <c r="D118" s="15" t="s">
        <v>116</v>
      </c>
      <c r="E118" s="16"/>
      <c r="F118" s="120">
        <f t="shared" si="1"/>
        <v>0</v>
      </c>
    </row>
    <row r="119" spans="1:6" ht="18" customHeight="1" x14ac:dyDescent="0.2">
      <c r="A119" s="67">
        <v>11</v>
      </c>
      <c r="B119" s="14" t="s">
        <v>131</v>
      </c>
      <c r="C119" s="14">
        <v>860</v>
      </c>
      <c r="D119" s="15" t="s">
        <v>116</v>
      </c>
      <c r="E119" s="16"/>
      <c r="F119" s="120">
        <f t="shared" si="1"/>
        <v>0</v>
      </c>
    </row>
    <row r="120" spans="1:6" ht="18" customHeight="1" x14ac:dyDescent="0.2">
      <c r="A120" s="67">
        <v>12</v>
      </c>
      <c r="B120" s="69" t="s">
        <v>132</v>
      </c>
      <c r="C120" s="14">
        <v>80</v>
      </c>
      <c r="D120" s="15" t="s">
        <v>116</v>
      </c>
      <c r="E120" s="16"/>
      <c r="F120" s="120">
        <f t="shared" si="1"/>
        <v>0</v>
      </c>
    </row>
    <row r="121" spans="1:6" ht="18" customHeight="1" x14ac:dyDescent="0.2">
      <c r="A121" s="67">
        <v>13</v>
      </c>
      <c r="B121" s="69" t="s">
        <v>133</v>
      </c>
      <c r="C121" s="14">
        <v>47</v>
      </c>
      <c r="D121" s="15" t="s">
        <v>116</v>
      </c>
      <c r="E121" s="16"/>
      <c r="F121" s="120">
        <f t="shared" si="1"/>
        <v>0</v>
      </c>
    </row>
    <row r="122" spans="1:6" ht="18" customHeight="1" x14ac:dyDescent="0.2">
      <c r="A122" s="67">
        <v>14</v>
      </c>
      <c r="B122" s="69" t="s">
        <v>134</v>
      </c>
      <c r="C122" s="14">
        <v>48</v>
      </c>
      <c r="D122" s="15" t="s">
        <v>116</v>
      </c>
      <c r="E122" s="16"/>
      <c r="F122" s="120">
        <f t="shared" si="1"/>
        <v>0</v>
      </c>
    </row>
    <row r="123" spans="1:6" ht="18" customHeight="1" x14ac:dyDescent="0.2">
      <c r="A123" s="67">
        <v>15</v>
      </c>
      <c r="B123" s="69" t="s">
        <v>135</v>
      </c>
      <c r="C123" s="14">
        <v>41</v>
      </c>
      <c r="D123" s="15" t="s">
        <v>116</v>
      </c>
      <c r="E123" s="16"/>
      <c r="F123" s="120">
        <f t="shared" si="1"/>
        <v>0</v>
      </c>
    </row>
    <row r="124" spans="1:6" ht="18" customHeight="1" x14ac:dyDescent="0.2">
      <c r="A124" s="67">
        <v>16</v>
      </c>
      <c r="B124" s="69" t="s">
        <v>136</v>
      </c>
      <c r="C124" s="14">
        <v>17</v>
      </c>
      <c r="D124" s="15" t="s">
        <v>116</v>
      </c>
      <c r="E124" s="16"/>
      <c r="F124" s="120">
        <f t="shared" si="1"/>
        <v>0</v>
      </c>
    </row>
    <row r="125" spans="1:6" ht="18" customHeight="1" x14ac:dyDescent="0.2">
      <c r="A125" s="67">
        <v>17</v>
      </c>
      <c r="B125" s="70" t="s">
        <v>137</v>
      </c>
      <c r="C125" s="14">
        <v>110</v>
      </c>
      <c r="D125" s="15" t="s">
        <v>116</v>
      </c>
      <c r="E125" s="19"/>
      <c r="F125" s="120">
        <f t="shared" si="1"/>
        <v>0</v>
      </c>
    </row>
    <row r="126" spans="1:6" ht="18" customHeight="1" x14ac:dyDescent="0.2">
      <c r="A126" s="67">
        <v>18</v>
      </c>
      <c r="B126" s="69" t="s">
        <v>85</v>
      </c>
      <c r="C126" s="14">
        <v>17</v>
      </c>
      <c r="D126" s="15" t="s">
        <v>116</v>
      </c>
      <c r="E126" s="19"/>
      <c r="F126" s="120">
        <f t="shared" si="1"/>
        <v>0</v>
      </c>
    </row>
    <row r="127" spans="1:6" ht="18" customHeight="1" x14ac:dyDescent="0.2">
      <c r="A127" s="67">
        <v>19</v>
      </c>
      <c r="B127" s="69" t="s">
        <v>86</v>
      </c>
      <c r="C127" s="10">
        <v>5</v>
      </c>
      <c r="D127" s="11" t="s">
        <v>116</v>
      </c>
      <c r="E127" s="19"/>
      <c r="F127" s="120">
        <f t="shared" si="1"/>
        <v>0</v>
      </c>
    </row>
    <row r="128" spans="1:6" ht="18" customHeight="1" x14ac:dyDescent="0.2">
      <c r="A128" s="67">
        <v>20</v>
      </c>
      <c r="B128" s="69" t="s">
        <v>46</v>
      </c>
      <c r="C128" s="10">
        <v>18</v>
      </c>
      <c r="D128" s="11" t="s">
        <v>116</v>
      </c>
      <c r="E128" s="19"/>
      <c r="F128" s="120">
        <f t="shared" si="1"/>
        <v>0</v>
      </c>
    </row>
    <row r="129" spans="1:6" ht="18" customHeight="1" x14ac:dyDescent="0.2">
      <c r="A129" s="67">
        <v>21</v>
      </c>
      <c r="B129" s="69" t="s">
        <v>87</v>
      </c>
      <c r="C129" s="71">
        <v>7</v>
      </c>
      <c r="D129" s="72" t="s">
        <v>116</v>
      </c>
      <c r="E129" s="19"/>
      <c r="F129" s="120">
        <f t="shared" si="1"/>
        <v>0</v>
      </c>
    </row>
    <row r="130" spans="1:6" ht="18" customHeight="1" x14ac:dyDescent="0.2">
      <c r="A130" s="67">
        <v>22</v>
      </c>
      <c r="B130" s="69" t="s">
        <v>88</v>
      </c>
      <c r="C130" s="14">
        <v>14</v>
      </c>
      <c r="D130" s="15" t="s">
        <v>116</v>
      </c>
      <c r="E130" s="19"/>
      <c r="F130" s="120">
        <f t="shared" si="1"/>
        <v>0</v>
      </c>
    </row>
    <row r="131" spans="1:6" ht="18" customHeight="1" x14ac:dyDescent="0.2">
      <c r="A131" s="67">
        <v>23</v>
      </c>
      <c r="B131" s="71" t="s">
        <v>89</v>
      </c>
      <c r="C131" s="71">
        <v>105</v>
      </c>
      <c r="D131" s="72" t="s">
        <v>116</v>
      </c>
      <c r="E131" s="19"/>
      <c r="F131" s="120">
        <f t="shared" si="1"/>
        <v>0</v>
      </c>
    </row>
    <row r="132" spans="1:6" ht="18" customHeight="1" x14ac:dyDescent="0.2">
      <c r="A132" s="67">
        <v>24</v>
      </c>
      <c r="B132" s="14" t="s">
        <v>47</v>
      </c>
      <c r="C132" s="14">
        <v>20</v>
      </c>
      <c r="D132" s="15" t="s">
        <v>116</v>
      </c>
      <c r="E132" s="19"/>
      <c r="F132" s="120">
        <f t="shared" si="1"/>
        <v>0</v>
      </c>
    </row>
    <row r="133" spans="1:6" ht="18" customHeight="1" x14ac:dyDescent="0.2">
      <c r="A133" s="67">
        <v>25</v>
      </c>
      <c r="B133" s="14" t="s">
        <v>90</v>
      </c>
      <c r="C133" s="14">
        <v>20</v>
      </c>
      <c r="D133" s="15" t="s">
        <v>116</v>
      </c>
      <c r="E133" s="19"/>
      <c r="F133" s="120">
        <f t="shared" si="1"/>
        <v>0</v>
      </c>
    </row>
    <row r="134" spans="1:6" ht="18" customHeight="1" x14ac:dyDescent="0.2">
      <c r="A134" s="67">
        <v>26</v>
      </c>
      <c r="B134" s="14" t="s">
        <v>91</v>
      </c>
      <c r="C134" s="14">
        <v>20</v>
      </c>
      <c r="D134" s="15" t="s">
        <v>116</v>
      </c>
      <c r="E134" s="19"/>
      <c r="F134" s="120">
        <f t="shared" si="1"/>
        <v>0</v>
      </c>
    </row>
    <row r="135" spans="1:6" ht="18" customHeight="1" x14ac:dyDescent="0.2">
      <c r="A135" s="67">
        <v>27</v>
      </c>
      <c r="B135" s="14" t="s">
        <v>92</v>
      </c>
      <c r="C135" s="14">
        <v>12</v>
      </c>
      <c r="D135" s="15" t="s">
        <v>116</v>
      </c>
      <c r="E135" s="19"/>
      <c r="F135" s="120">
        <f t="shared" si="1"/>
        <v>0</v>
      </c>
    </row>
    <row r="136" spans="1:6" ht="18" customHeight="1" x14ac:dyDescent="0.2">
      <c r="A136" s="67">
        <v>28</v>
      </c>
      <c r="B136" s="14" t="s">
        <v>93</v>
      </c>
      <c r="C136" s="14">
        <v>14</v>
      </c>
      <c r="D136" s="15" t="s">
        <v>116</v>
      </c>
      <c r="E136" s="19"/>
      <c r="F136" s="120">
        <f t="shared" si="1"/>
        <v>0</v>
      </c>
    </row>
    <row r="137" spans="1:6" ht="18" customHeight="1" x14ac:dyDescent="0.2">
      <c r="A137" s="67">
        <v>29</v>
      </c>
      <c r="B137" s="69" t="s">
        <v>94</v>
      </c>
      <c r="C137" s="14">
        <v>100</v>
      </c>
      <c r="D137" s="15" t="s">
        <v>117</v>
      </c>
      <c r="E137" s="22"/>
      <c r="F137" s="120">
        <f t="shared" si="1"/>
        <v>0</v>
      </c>
    </row>
    <row r="138" spans="1:6" ht="18" customHeight="1" x14ac:dyDescent="0.2">
      <c r="A138" s="67">
        <v>30</v>
      </c>
      <c r="B138" s="69" t="s">
        <v>95</v>
      </c>
      <c r="C138" s="14">
        <v>26</v>
      </c>
      <c r="D138" s="15" t="s">
        <v>117</v>
      </c>
      <c r="E138" s="22"/>
      <c r="F138" s="120">
        <f t="shared" si="1"/>
        <v>0</v>
      </c>
    </row>
    <row r="139" spans="1:6" ht="18" customHeight="1" x14ac:dyDescent="0.2">
      <c r="A139" s="67">
        <v>31</v>
      </c>
      <c r="B139" s="69" t="s">
        <v>96</v>
      </c>
      <c r="C139" s="14">
        <v>300</v>
      </c>
      <c r="D139" s="15" t="s">
        <v>117</v>
      </c>
      <c r="E139" s="22"/>
      <c r="F139" s="120">
        <f t="shared" si="1"/>
        <v>0</v>
      </c>
    </row>
    <row r="140" spans="1:6" ht="18" customHeight="1" x14ac:dyDescent="0.2">
      <c r="A140" s="67">
        <v>32</v>
      </c>
      <c r="B140" s="69" t="s">
        <v>9</v>
      </c>
      <c r="C140" s="14">
        <v>32</v>
      </c>
      <c r="D140" s="15" t="s">
        <v>117</v>
      </c>
      <c r="E140" s="16"/>
      <c r="F140" s="120">
        <f t="shared" si="1"/>
        <v>0</v>
      </c>
    </row>
    <row r="141" spans="1:6" ht="18" customHeight="1" x14ac:dyDescent="0.2">
      <c r="A141" s="67">
        <v>33</v>
      </c>
      <c r="B141" s="69" t="s">
        <v>5</v>
      </c>
      <c r="C141" s="14">
        <v>280</v>
      </c>
      <c r="D141" s="15" t="s">
        <v>116</v>
      </c>
      <c r="E141" s="21"/>
      <c r="F141" s="120">
        <f t="shared" si="1"/>
        <v>0</v>
      </c>
    </row>
    <row r="142" spans="1:6" ht="18" customHeight="1" x14ac:dyDescent="0.2">
      <c r="A142" s="67">
        <v>34</v>
      </c>
      <c r="B142" s="14" t="s">
        <v>10</v>
      </c>
      <c r="C142" s="14">
        <v>2560</v>
      </c>
      <c r="D142" s="15" t="s">
        <v>116</v>
      </c>
      <c r="E142" s="21"/>
      <c r="F142" s="120">
        <f t="shared" si="1"/>
        <v>0</v>
      </c>
    </row>
    <row r="143" spans="1:6" ht="18" customHeight="1" x14ac:dyDescent="0.2">
      <c r="A143" s="67">
        <v>35</v>
      </c>
      <c r="B143" s="14" t="s">
        <v>35</v>
      </c>
      <c r="C143" s="14">
        <v>86</v>
      </c>
      <c r="D143" s="15" t="s">
        <v>116</v>
      </c>
      <c r="E143" s="21"/>
      <c r="F143" s="120">
        <f t="shared" si="1"/>
        <v>0</v>
      </c>
    </row>
    <row r="144" spans="1:6" ht="18" customHeight="1" x14ac:dyDescent="0.2">
      <c r="A144" s="67">
        <v>36</v>
      </c>
      <c r="B144" s="14" t="s">
        <v>97</v>
      </c>
      <c r="C144" s="14">
        <v>109</v>
      </c>
      <c r="D144" s="15" t="s">
        <v>116</v>
      </c>
      <c r="E144" s="21"/>
      <c r="F144" s="120">
        <f t="shared" si="1"/>
        <v>0</v>
      </c>
    </row>
    <row r="145" spans="1:6" ht="18" customHeight="1" x14ac:dyDescent="0.2">
      <c r="A145" s="67">
        <v>37</v>
      </c>
      <c r="B145" s="14" t="s">
        <v>4</v>
      </c>
      <c r="C145" s="14">
        <v>1</v>
      </c>
      <c r="D145" s="15" t="s">
        <v>152</v>
      </c>
      <c r="E145" s="21"/>
      <c r="F145" s="120">
        <f t="shared" si="1"/>
        <v>0</v>
      </c>
    </row>
    <row r="146" spans="1:6" ht="18" customHeight="1" x14ac:dyDescent="0.2">
      <c r="A146" s="67">
        <v>38</v>
      </c>
      <c r="B146" s="10" t="s">
        <v>30</v>
      </c>
      <c r="C146" s="10">
        <v>1</v>
      </c>
      <c r="D146" s="15" t="s">
        <v>152</v>
      </c>
      <c r="E146" s="21"/>
      <c r="F146" s="120">
        <f t="shared" si="1"/>
        <v>0</v>
      </c>
    </row>
    <row r="147" spans="1:6" ht="18" customHeight="1" x14ac:dyDescent="0.2">
      <c r="A147" s="67">
        <v>39</v>
      </c>
      <c r="B147" s="10" t="s">
        <v>98</v>
      </c>
      <c r="C147" s="10">
        <v>1</v>
      </c>
      <c r="D147" s="15" t="s">
        <v>152</v>
      </c>
      <c r="E147" s="21"/>
      <c r="F147" s="120">
        <f t="shared" si="1"/>
        <v>0</v>
      </c>
    </row>
    <row r="148" spans="1:6" ht="18" customHeight="1" x14ac:dyDescent="0.2">
      <c r="A148" s="67">
        <v>40</v>
      </c>
      <c r="B148" s="10" t="s">
        <v>6</v>
      </c>
      <c r="C148" s="10">
        <v>1</v>
      </c>
      <c r="D148" s="15" t="s">
        <v>152</v>
      </c>
      <c r="E148" s="21"/>
      <c r="F148" s="120">
        <f t="shared" si="1"/>
        <v>0</v>
      </c>
    </row>
    <row r="149" spans="1:6" ht="18" customHeight="1" x14ac:dyDescent="0.2">
      <c r="A149" s="67">
        <v>41</v>
      </c>
      <c r="B149" s="70" t="s">
        <v>100</v>
      </c>
      <c r="C149" s="14">
        <v>24</v>
      </c>
      <c r="D149" s="15" t="s">
        <v>117</v>
      </c>
      <c r="E149" s="21"/>
      <c r="F149" s="120">
        <f t="shared" si="1"/>
        <v>0</v>
      </c>
    </row>
    <row r="150" spans="1:6" ht="18" customHeight="1" x14ac:dyDescent="0.2">
      <c r="A150" s="67">
        <v>42</v>
      </c>
      <c r="B150" s="70" t="s">
        <v>101</v>
      </c>
      <c r="C150" s="14">
        <v>30</v>
      </c>
      <c r="D150" s="15" t="s">
        <v>117</v>
      </c>
      <c r="E150" s="21"/>
      <c r="F150" s="120">
        <f t="shared" si="1"/>
        <v>0</v>
      </c>
    </row>
    <row r="151" spans="1:6" ht="18" customHeight="1" x14ac:dyDescent="0.2">
      <c r="A151" s="67">
        <v>43</v>
      </c>
      <c r="B151" s="70" t="s">
        <v>102</v>
      </c>
      <c r="C151" s="14">
        <v>30</v>
      </c>
      <c r="D151" s="15" t="s">
        <v>116</v>
      </c>
      <c r="E151" s="21"/>
      <c r="F151" s="120">
        <f t="shared" si="1"/>
        <v>0</v>
      </c>
    </row>
    <row r="152" spans="1:6" ht="18" customHeight="1" x14ac:dyDescent="0.2">
      <c r="A152" s="67">
        <v>44</v>
      </c>
      <c r="B152" s="70" t="s">
        <v>103</v>
      </c>
      <c r="C152" s="14">
        <v>1</v>
      </c>
      <c r="D152" s="15" t="s">
        <v>152</v>
      </c>
      <c r="E152" s="21"/>
      <c r="F152" s="120">
        <f t="shared" si="1"/>
        <v>0</v>
      </c>
    </row>
    <row r="153" spans="1:6" ht="18" customHeight="1" thickBot="1" x14ac:dyDescent="0.25">
      <c r="A153" s="73">
        <v>45</v>
      </c>
      <c r="B153" s="74" t="s">
        <v>104</v>
      </c>
      <c r="C153" s="33">
        <v>6</v>
      </c>
      <c r="D153" s="32" t="s">
        <v>105</v>
      </c>
      <c r="E153" s="34"/>
      <c r="F153" s="121">
        <f t="shared" si="1"/>
        <v>0</v>
      </c>
    </row>
    <row r="154" spans="1:6" ht="22.5" customHeight="1" thickBot="1" x14ac:dyDescent="0.25">
      <c r="A154" s="25"/>
      <c r="B154" s="41" t="s">
        <v>115</v>
      </c>
      <c r="C154" s="26"/>
      <c r="D154" s="26"/>
      <c r="E154" s="27"/>
      <c r="F154" s="40">
        <f>SUM(F109:F153)</f>
        <v>0</v>
      </c>
    </row>
    <row r="155" spans="1:6" ht="22.5" customHeight="1" x14ac:dyDescent="0.2">
      <c r="A155" s="156"/>
      <c r="B155" s="157"/>
      <c r="C155" s="156"/>
      <c r="D155" s="156"/>
      <c r="E155" s="158"/>
      <c r="F155" s="159"/>
    </row>
    <row r="156" spans="1:6" ht="22.5" customHeight="1" x14ac:dyDescent="0.2">
      <c r="A156" s="156"/>
      <c r="B156" s="157"/>
      <c r="C156" s="156"/>
      <c r="D156" s="156"/>
      <c r="E156" s="158"/>
      <c r="F156" s="159"/>
    </row>
    <row r="157" spans="1:6" ht="22.5" customHeight="1" x14ac:dyDescent="0.2">
      <c r="A157" s="156"/>
      <c r="B157" s="157"/>
      <c r="C157" s="156"/>
      <c r="D157" s="156"/>
      <c r="E157" s="158"/>
      <c r="F157" s="159"/>
    </row>
    <row r="158" spans="1:6" ht="22.5" customHeight="1" x14ac:dyDescent="0.2">
      <c r="A158" s="156"/>
      <c r="B158" s="157"/>
      <c r="C158" s="156"/>
      <c r="D158" s="156"/>
      <c r="E158" s="158"/>
      <c r="F158" s="159"/>
    </row>
    <row r="159" spans="1:6" ht="22.5" customHeight="1" x14ac:dyDescent="0.2">
      <c r="A159" s="156"/>
      <c r="B159" s="157"/>
      <c r="C159" s="156"/>
      <c r="D159" s="156"/>
      <c r="E159" s="158"/>
      <c r="F159" s="159"/>
    </row>
    <row r="160" spans="1:6" ht="22.5" customHeight="1" x14ac:dyDescent="0.2">
      <c r="A160" s="156"/>
      <c r="B160" s="157"/>
      <c r="C160" s="156"/>
      <c r="D160" s="156"/>
      <c r="E160" s="158"/>
      <c r="F160" s="159"/>
    </row>
    <row r="161" spans="1:6" ht="22.5" customHeight="1" x14ac:dyDescent="0.2">
      <c r="A161" s="156"/>
      <c r="B161" s="157"/>
      <c r="C161" s="156"/>
      <c r="D161" s="156"/>
      <c r="E161" s="158"/>
      <c r="F161" s="159"/>
    </row>
    <row r="162" spans="1:6" ht="22.5" customHeight="1" x14ac:dyDescent="0.2">
      <c r="A162" s="156"/>
      <c r="B162" s="157"/>
      <c r="C162" s="156"/>
      <c r="D162" s="156"/>
      <c r="E162" s="158"/>
      <c r="F162" s="159"/>
    </row>
    <row r="163" spans="1:6" ht="22.5" customHeight="1" x14ac:dyDescent="0.2">
      <c r="A163" s="156"/>
      <c r="B163" s="157"/>
      <c r="C163" s="156"/>
      <c r="D163" s="156"/>
      <c r="E163" s="158"/>
      <c r="F163" s="159"/>
    </row>
    <row r="164" spans="1:6" ht="22.5" customHeight="1" x14ac:dyDescent="0.2">
      <c r="A164" s="156"/>
      <c r="B164" s="157"/>
      <c r="C164" s="156"/>
      <c r="D164" s="156"/>
      <c r="E164" s="158"/>
      <c r="F164" s="159"/>
    </row>
    <row r="165" spans="1:6" ht="22.5" customHeight="1" x14ac:dyDescent="0.2">
      <c r="A165" s="156"/>
      <c r="B165" s="157"/>
      <c r="C165" s="156"/>
      <c r="D165" s="156"/>
      <c r="E165" s="158"/>
      <c r="F165" s="159"/>
    </row>
    <row r="166" spans="1:6" ht="22.5" customHeight="1" x14ac:dyDescent="0.2">
      <c r="A166" s="156"/>
      <c r="B166" s="157"/>
      <c r="C166" s="156"/>
      <c r="D166" s="156"/>
      <c r="E166" s="158"/>
      <c r="F166" s="159"/>
    </row>
    <row r="167" spans="1:6" ht="22.5" customHeight="1" x14ac:dyDescent="0.2">
      <c r="A167" s="156"/>
      <c r="B167" s="157"/>
      <c r="C167" s="156"/>
      <c r="D167" s="156"/>
      <c r="E167" s="158"/>
      <c r="F167" s="159"/>
    </row>
    <row r="168" spans="1:6" ht="22.5" customHeight="1" x14ac:dyDescent="0.2">
      <c r="A168" s="156"/>
      <c r="B168" s="157"/>
      <c r="C168" s="156"/>
      <c r="D168" s="156"/>
      <c r="E168" s="158"/>
      <c r="F168" s="159"/>
    </row>
    <row r="169" spans="1:6" ht="22.5" customHeight="1" x14ac:dyDescent="0.2">
      <c r="A169" s="156"/>
      <c r="B169" s="157"/>
      <c r="C169" s="156"/>
      <c r="D169" s="156"/>
      <c r="E169" s="158"/>
      <c r="F169" s="159"/>
    </row>
    <row r="170" spans="1:6" ht="22.5" customHeight="1" x14ac:dyDescent="0.2">
      <c r="A170" s="156"/>
      <c r="B170" s="157"/>
      <c r="C170" s="156"/>
      <c r="D170" s="156"/>
      <c r="E170" s="158"/>
      <c r="F170" s="159"/>
    </row>
    <row r="171" spans="1:6" ht="22.5" customHeight="1" x14ac:dyDescent="0.2">
      <c r="A171" s="156"/>
      <c r="B171" s="157"/>
      <c r="C171" s="156"/>
      <c r="D171" s="156"/>
      <c r="E171" s="158"/>
      <c r="F171" s="159"/>
    </row>
    <row r="172" spans="1:6" ht="22.5" customHeight="1" x14ac:dyDescent="0.2">
      <c r="A172" s="156"/>
      <c r="B172" s="157"/>
      <c r="C172" s="156"/>
      <c r="D172" s="156"/>
      <c r="E172" s="158"/>
      <c r="F172" s="159"/>
    </row>
    <row r="173" spans="1:6" ht="22.5" customHeight="1" x14ac:dyDescent="0.2">
      <c r="A173" s="156"/>
      <c r="B173" s="157"/>
      <c r="C173" s="156"/>
      <c r="D173" s="156"/>
      <c r="E173" s="158"/>
      <c r="F173" s="159"/>
    </row>
    <row r="174" spans="1:6" ht="22.5" customHeight="1" x14ac:dyDescent="0.2">
      <c r="A174" s="156"/>
      <c r="B174" s="157"/>
      <c r="C174" s="156"/>
      <c r="D174" s="156"/>
      <c r="E174" s="158"/>
      <c r="F174" s="159"/>
    </row>
    <row r="175" spans="1:6" ht="22.5" customHeight="1" x14ac:dyDescent="0.2">
      <c r="A175" s="156"/>
      <c r="B175" s="157"/>
      <c r="C175" s="156"/>
      <c r="D175" s="156"/>
      <c r="E175" s="158"/>
      <c r="F175" s="159"/>
    </row>
    <row r="176" spans="1:6" ht="22.5" customHeight="1" x14ac:dyDescent="0.2">
      <c r="A176" s="156"/>
      <c r="B176" s="157"/>
      <c r="C176" s="156"/>
      <c r="D176" s="156"/>
      <c r="E176" s="158"/>
      <c r="F176" s="159"/>
    </row>
    <row r="177" spans="1:6" ht="22.5" customHeight="1" x14ac:dyDescent="0.2">
      <c r="A177" s="156"/>
      <c r="B177" s="157"/>
      <c r="C177" s="156"/>
      <c r="D177" s="156"/>
      <c r="E177" s="158"/>
      <c r="F177" s="159"/>
    </row>
    <row r="178" spans="1:6" ht="22.5" customHeight="1" x14ac:dyDescent="0.2">
      <c r="A178" s="156"/>
      <c r="B178" s="157"/>
      <c r="C178" s="156"/>
      <c r="D178" s="156"/>
      <c r="E178" s="158"/>
      <c r="F178" s="159"/>
    </row>
    <row r="179" spans="1:6" ht="22.5" customHeight="1" x14ac:dyDescent="0.2">
      <c r="A179" s="156"/>
      <c r="B179" s="157"/>
      <c r="C179" s="156"/>
      <c r="D179" s="156"/>
      <c r="E179" s="158"/>
      <c r="F179" s="159"/>
    </row>
    <row r="180" spans="1:6" ht="22.5" customHeight="1" x14ac:dyDescent="0.2">
      <c r="A180" s="156"/>
      <c r="B180" s="157"/>
      <c r="C180" s="156"/>
      <c r="D180" s="156"/>
      <c r="E180" s="158"/>
      <c r="F180" s="159"/>
    </row>
    <row r="181" spans="1:6" ht="22.5" customHeight="1" x14ac:dyDescent="0.2">
      <c r="A181" s="156"/>
      <c r="B181" s="157"/>
      <c r="C181" s="156"/>
      <c r="D181" s="156"/>
      <c r="E181" s="158"/>
      <c r="F181" s="159"/>
    </row>
    <row r="182" spans="1:6" ht="22.5" customHeight="1" x14ac:dyDescent="0.2">
      <c r="A182" s="156"/>
      <c r="B182" s="157"/>
      <c r="C182" s="156"/>
      <c r="D182" s="156"/>
      <c r="E182" s="158"/>
      <c r="F182" s="159"/>
    </row>
    <row r="183" spans="1:6" ht="22.5" customHeight="1" x14ac:dyDescent="0.2">
      <c r="A183" s="156"/>
      <c r="B183" s="157"/>
      <c r="C183" s="156"/>
      <c r="D183" s="156"/>
      <c r="E183" s="158"/>
      <c r="F183" s="159"/>
    </row>
    <row r="184" spans="1:6" ht="22.5" customHeight="1" x14ac:dyDescent="0.2">
      <c r="A184" s="156"/>
      <c r="B184" s="157"/>
      <c r="C184" s="156"/>
      <c r="D184" s="156"/>
      <c r="E184" s="158"/>
      <c r="F184" s="159"/>
    </row>
    <row r="185" spans="1:6" ht="22.5" customHeight="1" thickBot="1" x14ac:dyDescent="0.25">
      <c r="A185" s="156"/>
      <c r="B185" s="157"/>
      <c r="C185" s="156"/>
      <c r="D185" s="156"/>
      <c r="E185" s="158"/>
      <c r="F185" s="159"/>
    </row>
    <row r="186" spans="1:6" ht="22.5" customHeight="1" thickBot="1" x14ac:dyDescent="0.3">
      <c r="A186" s="46" t="s">
        <v>29</v>
      </c>
      <c r="B186" s="47" t="s">
        <v>18</v>
      </c>
      <c r="C186" s="48"/>
      <c r="D186" s="48"/>
      <c r="E186" s="49"/>
      <c r="F186" s="50"/>
    </row>
    <row r="187" spans="1:6" s="9" customFormat="1" ht="22.5" customHeight="1" thickBot="1" x14ac:dyDescent="0.25">
      <c r="A187" s="76" t="s">
        <v>108</v>
      </c>
      <c r="B187" s="77" t="s">
        <v>109</v>
      </c>
      <c r="C187" s="141" t="s">
        <v>110</v>
      </c>
      <c r="D187" s="142"/>
      <c r="E187" s="143" t="s">
        <v>111</v>
      </c>
      <c r="F187" s="144" t="s">
        <v>112</v>
      </c>
    </row>
    <row r="188" spans="1:6" ht="18" customHeight="1" x14ac:dyDescent="0.2">
      <c r="A188" s="51">
        <v>1</v>
      </c>
      <c r="B188" s="43" t="s">
        <v>141</v>
      </c>
      <c r="C188" s="14">
        <v>1</v>
      </c>
      <c r="D188" s="15" t="s">
        <v>117</v>
      </c>
      <c r="E188" s="16"/>
      <c r="F188" s="118">
        <f>C188*E188</f>
        <v>0</v>
      </c>
    </row>
    <row r="189" spans="1:6" ht="18" customHeight="1" x14ac:dyDescent="0.2">
      <c r="A189" s="51">
        <v>2</v>
      </c>
      <c r="B189" s="43" t="s">
        <v>142</v>
      </c>
      <c r="C189" s="14">
        <v>12</v>
      </c>
      <c r="D189" s="15" t="s">
        <v>117</v>
      </c>
      <c r="E189" s="16"/>
      <c r="F189" s="118">
        <f t="shared" ref="F189:F212" si="2">C189*E189</f>
        <v>0</v>
      </c>
    </row>
    <row r="190" spans="1:6" ht="18" customHeight="1" x14ac:dyDescent="0.2">
      <c r="A190" s="51">
        <v>3</v>
      </c>
      <c r="B190" s="43" t="s">
        <v>143</v>
      </c>
      <c r="C190" s="14">
        <v>1</v>
      </c>
      <c r="D190" s="15" t="s">
        <v>117</v>
      </c>
      <c r="E190" s="16"/>
      <c r="F190" s="118">
        <f t="shared" si="2"/>
        <v>0</v>
      </c>
    </row>
    <row r="191" spans="1:6" ht="18" customHeight="1" x14ac:dyDescent="0.2">
      <c r="A191" s="51">
        <v>4</v>
      </c>
      <c r="B191" s="44" t="s">
        <v>48</v>
      </c>
      <c r="C191" s="24">
        <v>2</v>
      </c>
      <c r="D191" s="20" t="s">
        <v>117</v>
      </c>
      <c r="E191" s="45"/>
      <c r="F191" s="52">
        <f t="shared" si="2"/>
        <v>0</v>
      </c>
    </row>
    <row r="192" spans="1:6" ht="18" customHeight="1" x14ac:dyDescent="0.2">
      <c r="A192" s="28"/>
      <c r="B192" s="64" t="s">
        <v>49</v>
      </c>
      <c r="C192" s="10"/>
      <c r="D192" s="11"/>
      <c r="E192" s="12"/>
      <c r="F192" s="53"/>
    </row>
    <row r="193" spans="1:6" ht="18" customHeight="1" x14ac:dyDescent="0.2">
      <c r="A193" s="51">
        <v>5</v>
      </c>
      <c r="B193" s="44" t="s">
        <v>53</v>
      </c>
      <c r="C193" s="24">
        <v>2</v>
      </c>
      <c r="D193" s="20" t="s">
        <v>117</v>
      </c>
      <c r="E193" s="45"/>
      <c r="F193" s="52">
        <f t="shared" si="2"/>
        <v>0</v>
      </c>
    </row>
    <row r="194" spans="1:6" ht="18" customHeight="1" x14ac:dyDescent="0.2">
      <c r="A194" s="28"/>
      <c r="B194" s="64" t="s">
        <v>54</v>
      </c>
      <c r="C194" s="10"/>
      <c r="D194" s="11"/>
      <c r="E194" s="12"/>
      <c r="F194" s="53"/>
    </row>
    <row r="195" spans="1:6" ht="18" customHeight="1" x14ac:dyDescent="0.2">
      <c r="A195" s="51">
        <v>6</v>
      </c>
      <c r="B195" s="44" t="s">
        <v>55</v>
      </c>
      <c r="C195" s="24">
        <v>13</v>
      </c>
      <c r="D195" s="20" t="s">
        <v>117</v>
      </c>
      <c r="E195" s="45"/>
      <c r="F195" s="52">
        <f t="shared" si="2"/>
        <v>0</v>
      </c>
    </row>
    <row r="196" spans="1:6" ht="18" customHeight="1" x14ac:dyDescent="0.2">
      <c r="A196" s="28"/>
      <c r="B196" s="64" t="s">
        <v>56</v>
      </c>
      <c r="C196" s="10"/>
      <c r="D196" s="11"/>
      <c r="E196" s="12"/>
      <c r="F196" s="53"/>
    </row>
    <row r="197" spans="1:6" ht="18" customHeight="1" x14ac:dyDescent="0.2">
      <c r="A197" s="51">
        <v>7</v>
      </c>
      <c r="B197" s="44" t="s">
        <v>57</v>
      </c>
      <c r="C197" s="24">
        <v>2</v>
      </c>
      <c r="D197" s="20" t="s">
        <v>117</v>
      </c>
      <c r="E197" s="45"/>
      <c r="F197" s="52">
        <f t="shared" si="2"/>
        <v>0</v>
      </c>
    </row>
    <row r="198" spans="1:6" ht="18" customHeight="1" x14ac:dyDescent="0.2">
      <c r="A198" s="28"/>
      <c r="B198" s="64" t="s">
        <v>144</v>
      </c>
      <c r="C198" s="10"/>
      <c r="D198" s="11"/>
      <c r="E198" s="12"/>
      <c r="F198" s="53"/>
    </row>
    <row r="199" spans="1:6" ht="18" customHeight="1" x14ac:dyDescent="0.2">
      <c r="A199" s="51">
        <v>8</v>
      </c>
      <c r="B199" s="44" t="s">
        <v>57</v>
      </c>
      <c r="C199" s="24">
        <v>6</v>
      </c>
      <c r="D199" s="20" t="s">
        <v>117</v>
      </c>
      <c r="E199" s="45"/>
      <c r="F199" s="52">
        <f t="shared" si="2"/>
        <v>0</v>
      </c>
    </row>
    <row r="200" spans="1:6" ht="18" customHeight="1" x14ac:dyDescent="0.2">
      <c r="A200" s="28"/>
      <c r="B200" s="64" t="s">
        <v>145</v>
      </c>
      <c r="C200" s="10"/>
      <c r="D200" s="11"/>
      <c r="E200" s="12"/>
      <c r="F200" s="53"/>
    </row>
    <row r="201" spans="1:6" ht="18" customHeight="1" x14ac:dyDescent="0.2">
      <c r="A201" s="51">
        <v>9</v>
      </c>
      <c r="B201" s="44" t="s">
        <v>58</v>
      </c>
      <c r="C201" s="24">
        <v>1</v>
      </c>
      <c r="D201" s="20" t="s">
        <v>117</v>
      </c>
      <c r="E201" s="45"/>
      <c r="F201" s="52">
        <f t="shared" si="2"/>
        <v>0</v>
      </c>
    </row>
    <row r="202" spans="1:6" ht="18" customHeight="1" x14ac:dyDescent="0.2">
      <c r="A202" s="28"/>
      <c r="B202" s="64" t="s">
        <v>146</v>
      </c>
      <c r="C202" s="10"/>
      <c r="D202" s="11"/>
      <c r="E202" s="12"/>
      <c r="F202" s="53"/>
    </row>
    <row r="203" spans="1:6" ht="18" customHeight="1" x14ac:dyDescent="0.2">
      <c r="A203" s="51">
        <v>10</v>
      </c>
      <c r="B203" s="44" t="s">
        <v>59</v>
      </c>
      <c r="C203" s="24">
        <v>8</v>
      </c>
      <c r="D203" s="20" t="s">
        <v>117</v>
      </c>
      <c r="E203" s="45"/>
      <c r="F203" s="52">
        <f t="shared" si="2"/>
        <v>0</v>
      </c>
    </row>
    <row r="204" spans="1:6" ht="18" customHeight="1" x14ac:dyDescent="0.2">
      <c r="A204" s="28"/>
      <c r="B204" s="64" t="s">
        <v>120</v>
      </c>
      <c r="C204" s="10"/>
      <c r="D204" s="11"/>
      <c r="E204" s="12"/>
      <c r="F204" s="53"/>
    </row>
    <row r="205" spans="1:6" ht="18" customHeight="1" x14ac:dyDescent="0.2">
      <c r="A205" s="51">
        <v>11</v>
      </c>
      <c r="B205" s="44" t="s">
        <v>60</v>
      </c>
      <c r="C205" s="24">
        <v>1</v>
      </c>
      <c r="D205" s="20" t="s">
        <v>117</v>
      </c>
      <c r="E205" s="45"/>
      <c r="F205" s="52">
        <f t="shared" si="2"/>
        <v>0</v>
      </c>
    </row>
    <row r="206" spans="1:6" ht="18" customHeight="1" x14ac:dyDescent="0.2">
      <c r="A206" s="28"/>
      <c r="B206" s="64" t="s">
        <v>121</v>
      </c>
      <c r="C206" s="10"/>
      <c r="D206" s="11"/>
      <c r="E206" s="12"/>
      <c r="F206" s="53"/>
    </row>
    <row r="207" spans="1:6" ht="18" customHeight="1" x14ac:dyDescent="0.2">
      <c r="A207" s="51">
        <v>12</v>
      </c>
      <c r="B207" s="14" t="s">
        <v>64</v>
      </c>
      <c r="C207" s="14">
        <v>1</v>
      </c>
      <c r="D207" s="15" t="s">
        <v>117</v>
      </c>
      <c r="E207" s="19"/>
      <c r="F207" s="52">
        <f t="shared" si="2"/>
        <v>0</v>
      </c>
    </row>
    <row r="208" spans="1:6" ht="18" customHeight="1" x14ac:dyDescent="0.2">
      <c r="A208" s="51">
        <v>13</v>
      </c>
      <c r="B208" s="44" t="s">
        <v>61</v>
      </c>
      <c r="C208" s="24">
        <v>1</v>
      </c>
      <c r="D208" s="20" t="s">
        <v>117</v>
      </c>
      <c r="E208" s="45"/>
      <c r="F208" s="52">
        <f t="shared" si="2"/>
        <v>0</v>
      </c>
    </row>
    <row r="209" spans="1:6" ht="18" customHeight="1" x14ac:dyDescent="0.2">
      <c r="A209" s="28"/>
      <c r="B209" s="64" t="s">
        <v>62</v>
      </c>
      <c r="C209" s="10"/>
      <c r="D209" s="11"/>
      <c r="E209" s="12"/>
      <c r="F209" s="53"/>
    </row>
    <row r="210" spans="1:6" ht="18" customHeight="1" x14ac:dyDescent="0.2">
      <c r="A210" s="51">
        <v>14</v>
      </c>
      <c r="B210" s="44" t="s">
        <v>63</v>
      </c>
      <c r="C210" s="24">
        <v>3</v>
      </c>
      <c r="D210" s="20" t="s">
        <v>117</v>
      </c>
      <c r="E210" s="45"/>
      <c r="F210" s="52">
        <f t="shared" si="2"/>
        <v>0</v>
      </c>
    </row>
    <row r="211" spans="1:6" ht="18" customHeight="1" x14ac:dyDescent="0.2">
      <c r="A211" s="28"/>
      <c r="B211" s="64" t="s">
        <v>62</v>
      </c>
      <c r="C211" s="10"/>
      <c r="D211" s="11"/>
      <c r="E211" s="12"/>
      <c r="F211" s="53"/>
    </row>
    <row r="212" spans="1:6" ht="18" customHeight="1" thickBot="1" x14ac:dyDescent="0.25">
      <c r="A212" s="51">
        <v>15</v>
      </c>
      <c r="B212" s="24" t="s">
        <v>8</v>
      </c>
      <c r="C212" s="44">
        <f>C188+C189+C190+C191+C193+C195+C197+C199+C201+C203+C205+C208+C210</f>
        <v>53</v>
      </c>
      <c r="D212" s="57" t="s">
        <v>118</v>
      </c>
      <c r="E212" s="45"/>
      <c r="F212" s="122">
        <f t="shared" si="2"/>
        <v>0</v>
      </c>
    </row>
    <row r="213" spans="1:6" ht="22.5" customHeight="1" thickBot="1" x14ac:dyDescent="0.25">
      <c r="A213" s="25"/>
      <c r="B213" s="41" t="s">
        <v>122</v>
      </c>
      <c r="C213" s="26"/>
      <c r="D213" s="26"/>
      <c r="E213" s="27"/>
      <c r="F213" s="42">
        <f>SUM(F188:F212)</f>
        <v>0</v>
      </c>
    </row>
    <row r="214" spans="1:6" ht="18" customHeight="1" thickBot="1" x14ac:dyDescent="0.25">
      <c r="A214" s="58"/>
      <c r="B214" s="59"/>
      <c r="C214" s="59"/>
      <c r="D214" s="59"/>
      <c r="E214" s="60"/>
      <c r="F214" s="61"/>
    </row>
    <row r="215" spans="1:6" ht="22.5" customHeight="1" thickBot="1" x14ac:dyDescent="0.25">
      <c r="A215" s="85"/>
      <c r="B215" s="41" t="s">
        <v>123</v>
      </c>
      <c r="C215" s="127">
        <f>C212</f>
        <v>53</v>
      </c>
      <c r="D215" s="128" t="s">
        <v>117</v>
      </c>
      <c r="E215" s="125"/>
      <c r="F215" s="126">
        <f>C215*E215</f>
        <v>0</v>
      </c>
    </row>
    <row r="216" spans="1:6" ht="22.5" customHeight="1" thickBot="1" x14ac:dyDescent="0.25">
      <c r="A216" s="54"/>
      <c r="B216" s="123" t="s">
        <v>147</v>
      </c>
      <c r="C216" s="55"/>
      <c r="D216" s="55"/>
      <c r="E216" s="124"/>
      <c r="F216" s="56">
        <f>F213+F215</f>
        <v>0</v>
      </c>
    </row>
    <row r="217" spans="1:6" ht="24.95" customHeight="1" x14ac:dyDescent="0.2"/>
    <row r="218" spans="1:6" ht="24.95" customHeight="1" x14ac:dyDescent="0.2"/>
    <row r="219" spans="1:6" ht="24.95" customHeight="1" x14ac:dyDescent="0.2"/>
    <row r="220" spans="1:6" ht="24.95" customHeight="1" x14ac:dyDescent="0.2"/>
    <row r="221" spans="1:6" ht="24.95" customHeight="1" x14ac:dyDescent="0.2"/>
    <row r="222" spans="1:6" ht="24.95" customHeight="1" x14ac:dyDescent="0.2"/>
    <row r="223" spans="1:6" ht="24.95" customHeight="1" x14ac:dyDescent="0.2"/>
    <row r="224" spans="1:6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  <row r="312" ht="24.95" customHeight="1" x14ac:dyDescent="0.2"/>
    <row r="313" ht="24.95" customHeight="1" x14ac:dyDescent="0.2"/>
    <row r="314" ht="24.95" customHeight="1" x14ac:dyDescent="0.2"/>
    <row r="315" ht="24.95" customHeight="1" x14ac:dyDescent="0.2"/>
    <row r="316" ht="24.95" customHeight="1" x14ac:dyDescent="0.2"/>
    <row r="317" ht="24.95" customHeight="1" x14ac:dyDescent="0.2"/>
    <row r="318" ht="24.95" customHeight="1" x14ac:dyDescent="0.2"/>
    <row r="319" ht="24.95" customHeight="1" x14ac:dyDescent="0.2"/>
    <row r="320" ht="24.95" customHeight="1" x14ac:dyDescent="0.2"/>
    <row r="321" ht="24.95" customHeight="1" x14ac:dyDescent="0.2"/>
    <row r="322" ht="24.95" customHeight="1" x14ac:dyDescent="0.2"/>
    <row r="323" ht="24.95" customHeight="1" x14ac:dyDescent="0.2"/>
    <row r="324" ht="24.95" customHeight="1" x14ac:dyDescent="0.2"/>
    <row r="325" ht="24.95" customHeight="1" x14ac:dyDescent="0.2"/>
    <row r="326" ht="24.95" customHeight="1" x14ac:dyDescent="0.2"/>
    <row r="327" ht="24.95" customHeight="1" x14ac:dyDescent="0.2"/>
    <row r="328" ht="24.95" customHeight="1" x14ac:dyDescent="0.2"/>
    <row r="329" ht="24.95" customHeight="1" x14ac:dyDescent="0.2"/>
    <row r="330" ht="24.95" customHeight="1" x14ac:dyDescent="0.2"/>
    <row r="331" ht="24.95" customHeight="1" x14ac:dyDescent="0.2"/>
    <row r="332" ht="24.95" customHeight="1" x14ac:dyDescent="0.2"/>
    <row r="333" ht="24.95" customHeight="1" x14ac:dyDescent="0.2"/>
    <row r="334" ht="24.95" customHeight="1" x14ac:dyDescent="0.2"/>
    <row r="335" ht="24.95" customHeight="1" x14ac:dyDescent="0.2"/>
    <row r="336" ht="24.95" customHeight="1" x14ac:dyDescent="0.2"/>
    <row r="337" ht="24.95" customHeight="1" x14ac:dyDescent="0.2"/>
    <row r="338" ht="24.95" customHeight="1" x14ac:dyDescent="0.2"/>
    <row r="339" ht="24.95" customHeight="1" x14ac:dyDescent="0.2"/>
    <row r="340" ht="24.95" customHeight="1" x14ac:dyDescent="0.2"/>
    <row r="341" ht="24.95" customHeight="1" x14ac:dyDescent="0.2"/>
    <row r="342" ht="24.95" customHeight="1" x14ac:dyDescent="0.2"/>
    <row r="343" ht="24.95" customHeight="1" x14ac:dyDescent="0.2"/>
    <row r="344" ht="24.95" customHeight="1" x14ac:dyDescent="0.2"/>
    <row r="345" ht="24.95" customHeight="1" x14ac:dyDescent="0.2"/>
    <row r="346" ht="24.95" customHeight="1" x14ac:dyDescent="0.2"/>
    <row r="347" ht="24.95" customHeight="1" x14ac:dyDescent="0.2"/>
    <row r="348" ht="24.95" customHeight="1" x14ac:dyDescent="0.2"/>
    <row r="349" ht="24.95" customHeight="1" x14ac:dyDescent="0.2"/>
    <row r="350" ht="24.95" customHeight="1" x14ac:dyDescent="0.2"/>
    <row r="351" ht="24.95" customHeight="1" x14ac:dyDescent="0.2"/>
    <row r="352" ht="24.95" customHeight="1" x14ac:dyDescent="0.2"/>
    <row r="353" ht="24.95" customHeight="1" x14ac:dyDescent="0.2"/>
    <row r="354" ht="24.95" customHeight="1" x14ac:dyDescent="0.2"/>
    <row r="355" ht="24.95" customHeight="1" x14ac:dyDescent="0.2"/>
    <row r="356" ht="24.95" customHeight="1" x14ac:dyDescent="0.2"/>
    <row r="357" ht="24.95" customHeight="1" x14ac:dyDescent="0.2"/>
    <row r="358" ht="24.95" customHeight="1" x14ac:dyDescent="0.2"/>
    <row r="359" ht="24.95" customHeight="1" x14ac:dyDescent="0.2"/>
    <row r="360" ht="24.95" customHeight="1" x14ac:dyDescent="0.2"/>
    <row r="361" ht="24.95" customHeight="1" x14ac:dyDescent="0.2"/>
    <row r="362" ht="24.95" customHeight="1" x14ac:dyDescent="0.2"/>
    <row r="363" ht="24.95" customHeight="1" x14ac:dyDescent="0.2"/>
    <row r="364" ht="24.95" customHeight="1" x14ac:dyDescent="0.2"/>
    <row r="365" ht="24.95" customHeight="1" x14ac:dyDescent="0.2"/>
    <row r="366" ht="24.95" customHeight="1" x14ac:dyDescent="0.2"/>
    <row r="367" ht="24.95" customHeight="1" x14ac:dyDescent="0.2"/>
    <row r="368" ht="24.95" customHeight="1" x14ac:dyDescent="0.2"/>
    <row r="369" ht="24.95" customHeight="1" x14ac:dyDescent="0.2"/>
    <row r="370" ht="24.95" customHeight="1" x14ac:dyDescent="0.2"/>
    <row r="371" ht="24.95" customHeight="1" x14ac:dyDescent="0.2"/>
    <row r="372" ht="24.95" customHeight="1" x14ac:dyDescent="0.2"/>
    <row r="373" ht="24.95" customHeight="1" x14ac:dyDescent="0.2"/>
    <row r="374" ht="24.95" customHeight="1" x14ac:dyDescent="0.2"/>
    <row r="375" ht="24.95" customHeight="1" x14ac:dyDescent="0.2"/>
    <row r="376" ht="24.95" customHeight="1" x14ac:dyDescent="0.2"/>
    <row r="377" ht="24.95" customHeight="1" x14ac:dyDescent="0.2"/>
    <row r="378" ht="24.95" customHeight="1" x14ac:dyDescent="0.2"/>
    <row r="379" ht="24.95" customHeight="1" x14ac:dyDescent="0.2"/>
    <row r="380" ht="24.95" customHeight="1" x14ac:dyDescent="0.2"/>
    <row r="381" ht="24.95" customHeight="1" x14ac:dyDescent="0.2"/>
    <row r="382" ht="24.95" customHeight="1" x14ac:dyDescent="0.2"/>
    <row r="383" ht="24.95" customHeight="1" x14ac:dyDescent="0.2"/>
    <row r="384" ht="24.95" customHeight="1" x14ac:dyDescent="0.2"/>
    <row r="385" ht="24.95" customHeight="1" x14ac:dyDescent="0.2"/>
    <row r="386" ht="24.95" customHeight="1" x14ac:dyDescent="0.2"/>
    <row r="387" ht="24.95" customHeight="1" x14ac:dyDescent="0.2"/>
    <row r="388" ht="24.95" customHeight="1" x14ac:dyDescent="0.2"/>
    <row r="389" ht="24.95" customHeight="1" x14ac:dyDescent="0.2"/>
    <row r="390" ht="24.95" customHeight="1" x14ac:dyDescent="0.2"/>
    <row r="391" ht="24.95" customHeight="1" x14ac:dyDescent="0.2"/>
    <row r="392" ht="24.95" customHeight="1" x14ac:dyDescent="0.2"/>
    <row r="393" ht="24.95" customHeight="1" x14ac:dyDescent="0.2"/>
    <row r="394" ht="24.95" customHeight="1" x14ac:dyDescent="0.2"/>
    <row r="395" ht="24.95" customHeight="1" x14ac:dyDescent="0.2"/>
    <row r="396" ht="24.95" customHeight="1" x14ac:dyDescent="0.2"/>
    <row r="397" ht="24.95" customHeight="1" x14ac:dyDescent="0.2"/>
    <row r="398" ht="24.95" customHeight="1" x14ac:dyDescent="0.2"/>
    <row r="399" ht="24.95" customHeight="1" x14ac:dyDescent="0.2"/>
    <row r="400" ht="24.95" customHeight="1" x14ac:dyDescent="0.2"/>
    <row r="401" ht="24.95" customHeight="1" x14ac:dyDescent="0.2"/>
    <row r="402" ht="24.95" customHeight="1" x14ac:dyDescent="0.2"/>
    <row r="403" ht="24.95" customHeight="1" x14ac:dyDescent="0.2"/>
    <row r="404" ht="24.95" customHeight="1" x14ac:dyDescent="0.2"/>
    <row r="405" ht="24.95" customHeight="1" x14ac:dyDescent="0.2"/>
    <row r="406" ht="24.95" customHeight="1" x14ac:dyDescent="0.2"/>
    <row r="407" ht="24.95" customHeight="1" x14ac:dyDescent="0.2"/>
    <row r="408" ht="24.95" customHeight="1" x14ac:dyDescent="0.2"/>
    <row r="409" ht="24.95" customHeight="1" x14ac:dyDescent="0.2"/>
    <row r="410" ht="24.95" customHeight="1" x14ac:dyDescent="0.2"/>
    <row r="411" ht="24.95" customHeight="1" x14ac:dyDescent="0.2"/>
    <row r="412" ht="24.95" customHeight="1" x14ac:dyDescent="0.2"/>
    <row r="413" ht="24.95" customHeight="1" x14ac:dyDescent="0.2"/>
    <row r="414" ht="24.95" customHeight="1" x14ac:dyDescent="0.2"/>
    <row r="415" ht="24.95" customHeight="1" x14ac:dyDescent="0.2"/>
    <row r="416" ht="24.95" customHeight="1" x14ac:dyDescent="0.2"/>
    <row r="417" ht="24.95" customHeight="1" x14ac:dyDescent="0.2"/>
    <row r="418" ht="24.95" customHeight="1" x14ac:dyDescent="0.2"/>
    <row r="419" ht="24.95" customHeight="1" x14ac:dyDescent="0.2"/>
    <row r="420" ht="24.95" customHeight="1" x14ac:dyDescent="0.2"/>
    <row r="421" ht="24.95" customHeight="1" x14ac:dyDescent="0.2"/>
    <row r="422" ht="24.95" customHeight="1" x14ac:dyDescent="0.2"/>
    <row r="423" ht="24.95" customHeight="1" x14ac:dyDescent="0.2"/>
    <row r="424" ht="24.95" customHeight="1" x14ac:dyDescent="0.2"/>
    <row r="425" ht="24.95" customHeight="1" x14ac:dyDescent="0.2"/>
    <row r="426" ht="24.95" customHeight="1" x14ac:dyDescent="0.2"/>
    <row r="427" ht="24.95" customHeight="1" x14ac:dyDescent="0.2"/>
    <row r="428" ht="24.95" customHeight="1" x14ac:dyDescent="0.2"/>
    <row r="429" ht="24.95" customHeight="1" x14ac:dyDescent="0.2"/>
    <row r="430" ht="24.95" customHeight="1" x14ac:dyDescent="0.2"/>
    <row r="431" ht="24.95" customHeight="1" x14ac:dyDescent="0.2"/>
    <row r="432" ht="24.95" customHeight="1" x14ac:dyDescent="0.2"/>
    <row r="433" ht="24.95" customHeight="1" x14ac:dyDescent="0.2"/>
    <row r="434" ht="24.95" customHeight="1" x14ac:dyDescent="0.2"/>
    <row r="435" ht="24.95" customHeight="1" x14ac:dyDescent="0.2"/>
    <row r="436" ht="24.95" customHeight="1" x14ac:dyDescent="0.2"/>
    <row r="437" ht="24.95" customHeight="1" x14ac:dyDescent="0.2"/>
    <row r="438" ht="24.95" customHeight="1" x14ac:dyDescent="0.2"/>
    <row r="439" ht="24.95" customHeight="1" x14ac:dyDescent="0.2"/>
    <row r="440" ht="24.95" customHeight="1" x14ac:dyDescent="0.2"/>
    <row r="441" ht="24.95" customHeight="1" x14ac:dyDescent="0.2"/>
    <row r="442" ht="24.95" customHeight="1" x14ac:dyDescent="0.2"/>
    <row r="443" ht="24.95" customHeight="1" x14ac:dyDescent="0.2"/>
    <row r="444" ht="24.95" customHeight="1" x14ac:dyDescent="0.2"/>
    <row r="445" ht="24.95" customHeight="1" x14ac:dyDescent="0.2"/>
    <row r="446" ht="24.95" customHeight="1" x14ac:dyDescent="0.2"/>
    <row r="447" ht="24.95" customHeight="1" x14ac:dyDescent="0.2"/>
    <row r="448" ht="24.95" customHeight="1" x14ac:dyDescent="0.2"/>
    <row r="449" ht="24.95" customHeight="1" x14ac:dyDescent="0.2"/>
    <row r="450" ht="24.95" customHeight="1" x14ac:dyDescent="0.2"/>
  </sheetData>
  <mergeCells count="7">
    <mergeCell ref="A15:D15"/>
    <mergeCell ref="A16:D16"/>
    <mergeCell ref="A1:F1"/>
    <mergeCell ref="A2:F2"/>
    <mergeCell ref="A3:F3"/>
    <mergeCell ref="A13:D13"/>
    <mergeCell ref="A14:D14"/>
  </mergeCells>
  <phoneticPr fontId="1" type="noConversion"/>
  <printOptions horizontalCentered="1"/>
  <pageMargins left="0.39370078740157483" right="0.39370078740157483" top="0.59055118110236227" bottom="0.39370078740157483" header="0.31496062992125984" footer="0.31496062992125984"/>
  <pageSetup paperSize="9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41" sqref="E41"/>
    </sheetView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SEZNAM STROJŮ A ZAŘÍZENÍ</vt:lpstr>
      <vt:lpstr>list</vt:lpstr>
      <vt:lpstr>List1</vt:lpstr>
      <vt:lpstr>'SEZNAM STROJŮ A ZAŘÍZENÍ'!Oblast_tisku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Vocásek</dc:creator>
  <cp:lastModifiedBy>Kostkan Petr</cp:lastModifiedBy>
  <cp:lastPrinted>2020-02-10T10:50:07Z</cp:lastPrinted>
  <dcterms:created xsi:type="dcterms:W3CDTF">2005-10-21T04:17:59Z</dcterms:created>
  <dcterms:modified xsi:type="dcterms:W3CDTF">2020-02-10T16:45:16Z</dcterms:modified>
</cp:coreProperties>
</file>