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8060" windowHeight="7050" activeTab="0"/>
  </bookViews>
  <sheets>
    <sheet name="Rekapitulace" sheetId="1" r:id="rId1"/>
    <sheet name="Položky všech ceníků - Tuchoraz" sheetId="2" r:id="rId2"/>
    <sheet name="Položky všech ceníků - Liblice" sheetId="4" r:id="rId3"/>
  </sheets>
  <definedNames>
    <definedName name="_xlnm.Print_Titles" localSheetId="0">'Rekapitulace'!$1:$7</definedName>
    <definedName name="_xlnm.Print_Titles" localSheetId="1">'Položky všech ceníků - Tuchoraz'!$1:$7</definedName>
    <definedName name="_xlnm.Print_Titles" localSheetId="2">'Položky všech ceníků - Liblice'!$1:$7</definedName>
  </definedNames>
  <calcPr calcId="145621"/>
</workbook>
</file>

<file path=xl/sharedStrings.xml><?xml version="1.0" encoding="utf-8"?>
<sst xmlns="http://schemas.openxmlformats.org/spreadsheetml/2006/main" count="516" uniqueCount="193">
  <si>
    <r>
      <rPr>
        <b/>
        <sz val="16"/>
        <color rgb="FFFF0000"/>
        <rFont val="Arial"/>
        <family val="2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</si>
  <si>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</si>
  <si>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</si>
  <si>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603 525768 </t>
  </si>
  <si>
    <t>Zakázka číslo:</t>
  </si>
  <si>
    <t>Z-2016/0006</t>
  </si>
  <si>
    <t>Název:</t>
  </si>
  <si>
    <t>VO - přechod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</si>
  <si>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</si>
  <si>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</si>
  <si>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</si>
  <si>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</si>
  <si>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</si>
  <si>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</si>
  <si>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</si>
  <si>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</si>
  <si>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</si>
  <si>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</si>
  <si>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</si>
  <si>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</si>
  <si>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</si>
  <si>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</si>
  <si>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</si>
  <si>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</si>
  <si>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</si>
  <si>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</si>
  <si>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</si>
  <si>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</si>
  <si>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</si>
  <si>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</si>
  <si>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</si>
  <si>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</si>
  <si>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</si>
  <si>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</si>
  <si>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</si>
  <si>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</si>
  <si>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</si>
  <si>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</si>
  <si>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</si>
  <si>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</si>
  <si>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</si>
  <si>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</si>
  <si>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</si>
  <si>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</si>
  <si>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Karel Sommer</t>
  </si>
  <si>
    <t>e-mail:</t>
  </si>
  <si>
    <t>sommerk@email.cz</t>
  </si>
  <si>
    <t>dne:</t>
  </si>
  <si>
    <t>7.10.2018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</si>
  <si>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</si>
  <si>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</si>
  <si>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</si>
  <si>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</si>
  <si>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</si>
  <si>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</si>
  <si>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</si>
  <si>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210010046</t>
  </si>
  <si>
    <t>trubka inst.oheb. průměr 63 volně</t>
  </si>
  <si>
    <t>10,00</t>
  </si>
  <si>
    <t>m</t>
  </si>
  <si>
    <t>210100001</t>
  </si>
  <si>
    <t>ukonč.vod.v rozv.vč.zap.a konc.do 2.5mm2</t>
  </si>
  <si>
    <t>12,00</t>
  </si>
  <si>
    <t>ks</t>
  </si>
  <si>
    <t>210100002</t>
  </si>
  <si>
    <t>ukonč.vod.v rozv.vč.zap.a konc.do 6mm2</t>
  </si>
  <si>
    <t>4,00</t>
  </si>
  <si>
    <t>210100003</t>
  </si>
  <si>
    <t>ukonč.vod.v rozv.vč.zap.a konc.do 16mm2</t>
  </si>
  <si>
    <t>16,00</t>
  </si>
  <si>
    <t>210100252</t>
  </si>
  <si>
    <t>ukonč.kab.smršt.zákl.do 4x25 mm2</t>
  </si>
  <si>
    <t>210120001</t>
  </si>
  <si>
    <t>pojistka vč. vložek E 27 do 25 A</t>
  </si>
  <si>
    <t>2,00</t>
  </si>
  <si>
    <t>210202011</t>
  </si>
  <si>
    <t>montáž svítidla</t>
  </si>
  <si>
    <t>210204201</t>
  </si>
  <si>
    <t>elektrovýzbroj stožáru pro 1 okruh</t>
  </si>
  <si>
    <t>3,00</t>
  </si>
  <si>
    <t>210220022</t>
  </si>
  <si>
    <t>uzem. v zemi FeZn R=8-10 mm vč.svorek;propoj.aj.</t>
  </si>
  <si>
    <t>210220301</t>
  </si>
  <si>
    <t>svorky hromosvodové do 2 šroubu (SS;SR 03)</t>
  </si>
  <si>
    <t>6,00</t>
  </si>
  <si>
    <t>210220302</t>
  </si>
  <si>
    <t>svorka SP1</t>
  </si>
  <si>
    <t>210800526</t>
  </si>
  <si>
    <t>CY 6 mm2 zelenožlutý (VU)</t>
  </si>
  <si>
    <t>210810005</t>
  </si>
  <si>
    <t>CYKY-CYKYm 3Ax1.5 mm2 750V (VU)</t>
  </si>
  <si>
    <t>20,00</t>
  </si>
  <si>
    <t>210810013</t>
  </si>
  <si>
    <t>CYKY-CYKYm 4Dx10 mm2 750V (VU)</t>
  </si>
  <si>
    <t>15,00</t>
  </si>
  <si>
    <t>210950101</t>
  </si>
  <si>
    <t>označovací štítek na kabel(navíc proti ČSN)</t>
  </si>
  <si>
    <t>32156985</t>
  </si>
  <si>
    <t>montážní plošina</t>
  </si>
  <si>
    <t>1,00</t>
  </si>
  <si>
    <t>45695185</t>
  </si>
  <si>
    <t>výchozí revize</t>
  </si>
  <si>
    <t>852159863</t>
  </si>
  <si>
    <t>montáž výložníku</t>
  </si>
  <si>
    <t>852159865</t>
  </si>
  <si>
    <t>montáž sloupu</t>
  </si>
  <si>
    <t>C46M - Zemní práce</t>
  </si>
  <si>
    <t>460050003</t>
  </si>
  <si>
    <t>jáma pro J stožár jedn.6-8m v rovině zem.tř.3</t>
  </si>
  <si>
    <t>460050602</t>
  </si>
  <si>
    <t>ruční výkop jámy zem.tř.3-4</t>
  </si>
  <si>
    <t>0,50</t>
  </si>
  <si>
    <t>m3</t>
  </si>
  <si>
    <t>460080002</t>
  </si>
  <si>
    <t>betonový základ do bednění</t>
  </si>
  <si>
    <t>460080101</t>
  </si>
  <si>
    <t>rozbourání betonového základu</t>
  </si>
  <si>
    <t>0,25</t>
  </si>
  <si>
    <t>460100022</t>
  </si>
  <si>
    <t>pouzdrový zákl.pro stožár VO v trase 250x1500mm</t>
  </si>
  <si>
    <t>460120002</t>
  </si>
  <si>
    <t>zához jámy zem.tř. 3-4</t>
  </si>
  <si>
    <t>460200133</t>
  </si>
  <si>
    <t>kabel.rýha 35cm/šíř. 50cm/hl. zem.tř.3</t>
  </si>
  <si>
    <t>8,00</t>
  </si>
  <si>
    <t>460300006</t>
  </si>
  <si>
    <t>hutnění zeminy vrstvy 20cm</t>
  </si>
  <si>
    <t>1,70</t>
  </si>
  <si>
    <t>460420022</t>
  </si>
  <si>
    <t>kabel.lože z kop.písku rýha 65cm tl.10cm</t>
  </si>
  <si>
    <t>460490012</t>
  </si>
  <si>
    <t>fólie výstražná z PVC šířky 33cm</t>
  </si>
  <si>
    <t>460560123</t>
  </si>
  <si>
    <t>ruč.zához.kab.rýhy 35cm šíř.40cm hl.zem.tř.3</t>
  </si>
  <si>
    <t>Materiály</t>
  </si>
  <si>
    <t>00241</t>
  </si>
  <si>
    <t>trubka PVC 63</t>
  </si>
  <si>
    <t>00906</t>
  </si>
  <si>
    <t>pojistkový dotyk 20A</t>
  </si>
  <si>
    <t>00909</t>
  </si>
  <si>
    <t>pojistková vložka E27/20A</t>
  </si>
  <si>
    <t>01051</t>
  </si>
  <si>
    <t>atyp. výložník</t>
  </si>
  <si>
    <t>01154</t>
  </si>
  <si>
    <t>01403</t>
  </si>
  <si>
    <t>FeZn R=10mm</t>
  </si>
  <si>
    <t>01429</t>
  </si>
  <si>
    <t>01473</t>
  </si>
  <si>
    <t>připojovací svorka SS spojovací pro lana</t>
  </si>
  <si>
    <t>02920</t>
  </si>
  <si>
    <t>CYKY 3Ax1.5mm2</t>
  </si>
  <si>
    <t>15100</t>
  </si>
  <si>
    <t>pojistková hlavice 2310-11 E27</t>
  </si>
  <si>
    <t>15101</t>
  </si>
  <si>
    <t>pojistkový spodek 2110-30 E27</t>
  </si>
  <si>
    <t>33736</t>
  </si>
  <si>
    <t>CY  6mm2 zelenožlutý</t>
  </si>
  <si>
    <t>33972</t>
  </si>
  <si>
    <t>CYKY 4Dx10mm2</t>
  </si>
  <si>
    <t>90001</t>
  </si>
  <si>
    <t>kopaný písek</t>
  </si>
  <si>
    <t>90006</t>
  </si>
  <si>
    <t>fólie z polyetylenu šíře 330mm</t>
  </si>
  <si>
    <t>kg</t>
  </si>
  <si>
    <t>90022</t>
  </si>
  <si>
    <t>stožár 6 m</t>
  </si>
  <si>
    <t>90026</t>
  </si>
  <si>
    <t xml:space="preserve">svítidlo LED - 51 W </t>
  </si>
  <si>
    <t>Prořez 5,00%</t>
  </si>
  <si>
    <t>40,00</t>
  </si>
  <si>
    <t>30,00</t>
  </si>
  <si>
    <t>montáž sloupu 6 m</t>
  </si>
  <si>
    <t>montáž svítidla LED</t>
  </si>
  <si>
    <t>32,00</t>
  </si>
  <si>
    <t>24,00</t>
  </si>
  <si>
    <t>460030071</t>
  </si>
  <si>
    <t>bourání živičných povrchů do 3-5cm</t>
  </si>
  <si>
    <t>m2</t>
  </si>
  <si>
    <t>04549</t>
  </si>
  <si>
    <t>dem. + mont. chodník. asfalt nad výkop vč. mat</t>
  </si>
  <si>
    <t>3,40</t>
  </si>
  <si>
    <t>460600001</t>
  </si>
  <si>
    <t>odvoz zeminy do 1km</t>
  </si>
  <si>
    <t>460620021</t>
  </si>
  <si>
    <t>provizorní položení obrubníku</t>
  </si>
  <si>
    <t>460030081</t>
  </si>
  <si>
    <t>řezání spáry v asfaltu nebo betonu</t>
  </si>
  <si>
    <t>14,00</t>
  </si>
  <si>
    <t>460030091</t>
  </si>
  <si>
    <t>vytrhání obruby ležaté - písek</t>
  </si>
  <si>
    <t>svítidlo LED - 51 W</t>
  </si>
  <si>
    <t>ul. Tuchorazská a Liblice ul. Školní , ul. Bylanská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</si>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</sst>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\ &quot;Kč&quot;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2" fillId="0" borderId="9" xfId="0" applyNumberFormat="1" applyFont="1" applyFill="1" applyBorder="1" applyAlignment="1">
      <alignment vertical="top" wrapText="1" readingOrder="1"/>
    </xf>
    <xf numFmtId="165" fontId="13" fillId="0" borderId="9" xfId="0" applyNumberFormat="1" applyFont="1" applyFill="1" applyBorder="1" applyAlignment="1">
      <alignment vertical="top" wrapText="1"/>
    </xf>
    <xf numFmtId="165" fontId="13" fillId="0" borderId="9" xfId="0" applyNumberFormat="1" applyFont="1" applyFill="1" applyBorder="1" applyAlignment="1">
      <alignment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165" fontId="9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164" fontId="10" fillId="3" borderId="0" xfId="0" applyNumberFormat="1" applyFont="1" applyFill="1" applyBorder="1" applyAlignment="1">
      <alignment horizontal="right" vertical="top" wrapText="1" readingOrder="1"/>
    </xf>
    <xf numFmtId="0" fontId="2" fillId="3" borderId="0" xfId="0" applyFont="1" applyFill="1" applyBorder="1"/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tabSelected="1" workbookViewId="0" topLeftCell="A1">
      <pane ySplit="7" topLeftCell="A8" activePane="bottomLeft" state="frozen"/>
      <selection pane="bottomLeft" activeCell="J12" sqref="J12:X12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0.2890625" style="0" customWidth="1"/>
    <col min="4" max="4" width="6.7109375" style="0" customWidth="1"/>
    <col min="5" max="5" width="2.00390625" style="0" customWidth="1"/>
    <col min="6" max="6" width="0.9921875" style="0" customWidth="1"/>
    <col min="7" max="7" width="2.57421875" style="0" customWidth="1"/>
    <col min="8" max="8" width="9.140625" style="0" hidden="1" customWidth="1"/>
    <col min="9" max="9" width="5.421875" style="0" customWidth="1"/>
    <col min="10" max="10" width="7.57421875" style="0" customWidth="1"/>
    <col min="11" max="11" width="2.421875" style="0" customWidth="1"/>
    <col min="12" max="12" width="0.5625" style="0" customWidth="1"/>
    <col min="13" max="13" width="9.140625" style="0" hidden="1" customWidth="1"/>
    <col min="14" max="14" width="2.140625" style="0" customWidth="1"/>
    <col min="15" max="15" width="12.00390625" style="0" customWidth="1"/>
    <col min="16" max="16" width="9.140625" style="0" hidden="1" customWidth="1"/>
    <col min="17" max="17" width="15.7109375" style="0" customWidth="1"/>
    <col min="18" max="18" width="9.140625" style="0" hidden="1" customWidth="1"/>
    <col min="19" max="19" width="9.14062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spans="12:21" ht="15">
      <c r="L1" s="27" t="s">
        <v>0</v>
      </c>
      <c r="M1" s="28"/>
      <c r="N1" s="28"/>
      <c r="O1" s="28"/>
      <c r="P1" s="28"/>
      <c r="Q1" s="28"/>
      <c r="R1" s="28"/>
      <c r="S1" s="28"/>
      <c r="T1" s="28"/>
      <c r="U1" s="28"/>
    </row>
    <row r="2" spans="15:19" ht="15">
      <c r="O2" s="29" t="s">
        <v>1</v>
      </c>
      <c r="P2" s="28"/>
      <c r="Q2" s="28"/>
      <c r="R2" s="28"/>
      <c r="S2" s="28"/>
    </row>
    <row r="3" spans="7:23" ht="15">
      <c r="G3" s="29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ht="15" hidden="1"/>
    <row r="8" ht="2.85" customHeight="1"/>
    <row r="9" spans="2:26" ht="5.6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spans="2:26" ht="16.35" customHeight="1">
      <c r="B10" s="5"/>
      <c r="C10" s="6"/>
      <c r="D10" s="31" t="s">
        <v>4</v>
      </c>
      <c r="E10" s="32"/>
      <c r="F10" s="32"/>
      <c r="G10" s="32"/>
      <c r="H10" s="32"/>
      <c r="I10" s="32"/>
      <c r="J10" s="33" t="s">
        <v>5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6"/>
      <c r="Z10" s="7"/>
    </row>
    <row r="11" spans="2:26" ht="16.35" customHeight="1">
      <c r="B11" s="5"/>
      <c r="C11" s="6"/>
      <c r="D11" s="31" t="s">
        <v>6</v>
      </c>
      <c r="E11" s="32"/>
      <c r="F11" s="32"/>
      <c r="G11" s="32"/>
      <c r="H11" s="32"/>
      <c r="I11" s="32"/>
      <c r="J11" s="33" t="s">
        <v>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6"/>
      <c r="Z11" s="7"/>
    </row>
    <row r="12" spans="2:26" ht="16.35" customHeight="1">
      <c r="B12" s="5"/>
      <c r="C12" s="6"/>
      <c r="D12" s="31" t="s">
        <v>8</v>
      </c>
      <c r="E12" s="32"/>
      <c r="F12" s="32"/>
      <c r="G12" s="32"/>
      <c r="H12" s="32"/>
      <c r="I12" s="32"/>
      <c r="J12" s="33" t="s">
        <v>191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6"/>
      <c r="Z12" s="7"/>
    </row>
    <row r="13" spans="2:26" ht="2.8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ht="2.85" customHeight="1"/>
    <row r="15" ht="11.45" customHeight="1"/>
    <row r="16" ht="2.85" customHeight="1"/>
    <row r="17" ht="15" hidden="1"/>
    <row r="18" spans="2:27" ht="17.1" customHeight="1">
      <c r="B18" s="34" t="s">
        <v>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ht="2.85" customHeight="1"/>
    <row r="20" spans="2:27" ht="11.45" customHeight="1">
      <c r="B20" s="35" t="s">
        <v>10</v>
      </c>
      <c r="C20" s="36"/>
      <c r="D20" s="36"/>
      <c r="E20" s="37" t="s">
        <v>11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5" t="s">
        <v>12</v>
      </c>
      <c r="V20" s="36"/>
      <c r="W20" s="35" t="s">
        <v>13</v>
      </c>
      <c r="X20" s="36"/>
      <c r="Y20" s="36"/>
      <c r="Z20" s="36"/>
      <c r="AA20" s="36"/>
    </row>
    <row r="21" spans="2:27" ht="11.45" customHeight="1">
      <c r="B21" s="38" t="s">
        <v>14</v>
      </c>
      <c r="C21" s="28"/>
      <c r="D21" s="28"/>
      <c r="E21" s="39" t="s">
        <v>15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40" t="s">
        <v>8</v>
      </c>
      <c r="V21" s="28"/>
      <c r="W21" s="40" t="s">
        <v>8</v>
      </c>
      <c r="X21" s="28"/>
      <c r="Y21" s="28"/>
      <c r="Z21" s="28"/>
      <c r="AA21" s="28"/>
    </row>
    <row r="22" spans="2:27" ht="11.25" customHeight="1">
      <c r="B22" s="41" t="s">
        <v>16</v>
      </c>
      <c r="C22" s="28"/>
      <c r="D22" s="28"/>
      <c r="E22" s="42" t="s">
        <v>17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3">
        <f>'Položky všech ceníků - Tuchoraz'!AA31+'Položky všech ceníků - Liblice'!X31</f>
        <v>0</v>
      </c>
      <c r="V22" s="44"/>
      <c r="W22" s="43">
        <f aca="true" t="shared" si="0" ref="W22:W28">U22</f>
        <v>0</v>
      </c>
      <c r="X22" s="44"/>
      <c r="Y22" s="44"/>
      <c r="Z22" s="44"/>
      <c r="AA22" s="44"/>
    </row>
    <row r="23" spans="2:27" ht="11.45" customHeight="1">
      <c r="B23" s="41" t="s">
        <v>18</v>
      </c>
      <c r="C23" s="28"/>
      <c r="D23" s="28"/>
      <c r="E23" s="42" t="s">
        <v>19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3">
        <f>(U22/100)*4.8</f>
        <v>0</v>
      </c>
      <c r="V23" s="44"/>
      <c r="W23" s="43">
        <f t="shared" si="0"/>
        <v>0</v>
      </c>
      <c r="X23" s="44"/>
      <c r="Y23" s="44"/>
      <c r="Z23" s="44"/>
      <c r="AA23" s="44"/>
    </row>
    <row r="24" spans="2:27" ht="11.45" customHeight="1">
      <c r="B24" s="41" t="s">
        <v>20</v>
      </c>
      <c r="C24" s="28"/>
      <c r="D24" s="28"/>
      <c r="E24" s="42" t="s">
        <v>21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3">
        <f>'Položky všech ceníků - Tuchoraz'!AA59+'Položky všech ceníků - Liblice'!X64</f>
        <v>0</v>
      </c>
      <c r="V24" s="44"/>
      <c r="W24" s="43">
        <f t="shared" si="0"/>
        <v>0</v>
      </c>
      <c r="X24" s="44"/>
      <c r="Y24" s="44"/>
      <c r="Z24" s="44"/>
      <c r="AA24" s="44"/>
    </row>
    <row r="25" spans="2:27" ht="11.45" customHeight="1">
      <c r="B25" s="41" t="s">
        <v>22</v>
      </c>
      <c r="C25" s="28"/>
      <c r="D25" s="28"/>
      <c r="E25" s="42" t="s">
        <v>23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3">
        <f>(U24/100)*1.6</f>
        <v>0</v>
      </c>
      <c r="V25" s="44"/>
      <c r="W25" s="43">
        <f t="shared" si="0"/>
        <v>0</v>
      </c>
      <c r="X25" s="44"/>
      <c r="Y25" s="44"/>
      <c r="Z25" s="44"/>
      <c r="AA25" s="44"/>
    </row>
    <row r="26" spans="2:27" ht="11.25" customHeight="1">
      <c r="B26" s="41" t="s">
        <v>24</v>
      </c>
      <c r="C26" s="28"/>
      <c r="D26" s="28"/>
      <c r="E26" s="42" t="s">
        <v>25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43">
        <f>'Položky všech ceníků - Tuchoraz'!AA93+'Položky všech ceníků - Liblice'!X99</f>
        <v>0</v>
      </c>
      <c r="V26" s="44"/>
      <c r="W26" s="43">
        <f t="shared" si="0"/>
        <v>0</v>
      </c>
      <c r="X26" s="44"/>
      <c r="Y26" s="44"/>
      <c r="Z26" s="44"/>
      <c r="AA26" s="44"/>
    </row>
    <row r="27" spans="2:27" ht="11.45" customHeight="1">
      <c r="B27" s="41" t="s">
        <v>26</v>
      </c>
      <c r="C27" s="28"/>
      <c r="D27" s="28"/>
      <c r="E27" s="42" t="s">
        <v>27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43">
        <f>(U26/100)*5</f>
        <v>0</v>
      </c>
      <c r="V27" s="44"/>
      <c r="W27" s="43">
        <f t="shared" si="0"/>
        <v>0</v>
      </c>
      <c r="X27" s="44"/>
      <c r="Y27" s="44"/>
      <c r="Z27" s="44"/>
      <c r="AA27" s="44"/>
    </row>
    <row r="28" spans="2:27" ht="11.45" customHeight="1">
      <c r="B28" s="38" t="s">
        <v>8</v>
      </c>
      <c r="C28" s="28"/>
      <c r="D28" s="28"/>
      <c r="E28" s="39" t="s">
        <v>28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5">
        <f>SUM(U22:V27)</f>
        <v>0</v>
      </c>
      <c r="V28" s="44"/>
      <c r="W28" s="45">
        <f t="shared" si="0"/>
        <v>0</v>
      </c>
      <c r="X28" s="44"/>
      <c r="Y28" s="44"/>
      <c r="Z28" s="44"/>
      <c r="AA28" s="44"/>
    </row>
    <row r="29" spans="2:27" ht="11.45" customHeight="1">
      <c r="B29" s="41" t="s">
        <v>8</v>
      </c>
      <c r="C29" s="28"/>
      <c r="D29" s="28"/>
      <c r="E29" s="42" t="s">
        <v>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43" t="s">
        <v>8</v>
      </c>
      <c r="V29" s="44"/>
      <c r="W29" s="43" t="s">
        <v>8</v>
      </c>
      <c r="X29" s="44"/>
      <c r="Y29" s="44"/>
      <c r="Z29" s="44"/>
      <c r="AA29" s="44"/>
    </row>
    <row r="30" spans="2:27" ht="11.25" customHeight="1">
      <c r="B30" s="38" t="s">
        <v>29</v>
      </c>
      <c r="C30" s="28"/>
      <c r="D30" s="28"/>
      <c r="E30" s="39" t="s">
        <v>30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45" t="s">
        <v>8</v>
      </c>
      <c r="V30" s="44"/>
      <c r="W30" s="45" t="s">
        <v>8</v>
      </c>
      <c r="X30" s="44"/>
      <c r="Y30" s="44"/>
      <c r="Z30" s="44"/>
      <c r="AA30" s="44"/>
    </row>
    <row r="31" spans="2:27" ht="11.45" customHeight="1">
      <c r="B31" s="41" t="s">
        <v>31</v>
      </c>
      <c r="C31" s="28"/>
      <c r="D31" s="28"/>
      <c r="E31" s="42" t="s">
        <v>32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43">
        <f>(U22/100)*2.5</f>
        <v>0</v>
      </c>
      <c r="V31" s="44"/>
      <c r="W31" s="43">
        <f>U31</f>
        <v>0</v>
      </c>
      <c r="X31" s="44"/>
      <c r="Y31" s="44"/>
      <c r="Z31" s="44"/>
      <c r="AA31" s="44"/>
    </row>
    <row r="32" spans="2:27" ht="11.45" customHeight="1">
      <c r="B32" s="38" t="s">
        <v>8</v>
      </c>
      <c r="C32" s="28"/>
      <c r="D32" s="28"/>
      <c r="E32" s="39" t="s">
        <v>33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45">
        <f>U31</f>
        <v>0</v>
      </c>
      <c r="V32" s="44"/>
      <c r="W32" s="45">
        <f>W31</f>
        <v>0</v>
      </c>
      <c r="X32" s="44"/>
      <c r="Y32" s="44"/>
      <c r="Z32" s="44"/>
      <c r="AA32" s="44"/>
    </row>
    <row r="33" spans="2:27" ht="11.45" customHeight="1">
      <c r="B33" s="41" t="s">
        <v>8</v>
      </c>
      <c r="C33" s="28"/>
      <c r="D33" s="28"/>
      <c r="E33" s="42" t="s">
        <v>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3" t="s">
        <v>8</v>
      </c>
      <c r="V33" s="44"/>
      <c r="W33" s="43" t="s">
        <v>8</v>
      </c>
      <c r="X33" s="44"/>
      <c r="Y33" s="44"/>
      <c r="Z33" s="44"/>
      <c r="AA33" s="44"/>
    </row>
    <row r="34" spans="2:27" ht="11.25" customHeight="1">
      <c r="B34" s="46" t="s">
        <v>34</v>
      </c>
      <c r="C34" s="36"/>
      <c r="D34" s="36"/>
      <c r="E34" s="47" t="s">
        <v>35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8">
        <f>U28+U32</f>
        <v>0</v>
      </c>
      <c r="V34" s="49"/>
      <c r="W34" s="48">
        <f>U34</f>
        <v>0</v>
      </c>
      <c r="X34" s="49"/>
      <c r="Y34" s="49"/>
      <c r="Z34" s="49"/>
      <c r="AA34" s="49"/>
    </row>
    <row r="35" ht="15" hidden="1"/>
    <row r="36" ht="14.1" customHeight="1"/>
    <row r="37" spans="2:17" ht="15">
      <c r="B37" s="50" t="s">
        <v>8</v>
      </c>
      <c r="C37" s="51"/>
      <c r="D37" s="51"/>
      <c r="E37" s="51"/>
      <c r="F37" s="51"/>
      <c r="G37" s="51"/>
      <c r="I37" s="52" t="s">
        <v>36</v>
      </c>
      <c r="J37" s="51"/>
      <c r="K37" s="51"/>
      <c r="L37" s="51"/>
      <c r="M37" s="52" t="s">
        <v>37</v>
      </c>
      <c r="N37" s="51"/>
      <c r="O37" s="51"/>
      <c r="P37" s="51"/>
      <c r="Q37" s="14" t="s">
        <v>38</v>
      </c>
    </row>
    <row r="38" spans="2:17" ht="15">
      <c r="B38" s="52" t="s">
        <v>39</v>
      </c>
      <c r="C38" s="51"/>
      <c r="D38" s="51"/>
      <c r="E38" s="51"/>
      <c r="F38" s="51"/>
      <c r="G38" s="51"/>
      <c r="H38" s="13"/>
      <c r="I38" s="53">
        <f>U34</f>
        <v>0</v>
      </c>
      <c r="J38" s="51"/>
      <c r="K38" s="51"/>
      <c r="L38" s="51"/>
      <c r="M38" s="54">
        <f>(I38*1.21)-I41</f>
        <v>0</v>
      </c>
      <c r="N38" s="51"/>
      <c r="O38" s="51"/>
      <c r="P38" s="51"/>
      <c r="Q38" s="25">
        <f>I38+M38</f>
        <v>0</v>
      </c>
    </row>
    <row r="39" ht="15" hidden="1"/>
    <row r="40" ht="3" customHeight="1"/>
    <row r="41" spans="2:17" ht="15">
      <c r="B41" s="55" t="s">
        <v>40</v>
      </c>
      <c r="C41" s="28"/>
      <c r="D41" s="28"/>
      <c r="E41" s="28"/>
      <c r="F41" s="28"/>
      <c r="G41" s="28"/>
      <c r="I41" s="56">
        <f>U34</f>
        <v>0</v>
      </c>
      <c r="J41" s="28"/>
      <c r="K41" s="28"/>
      <c r="L41" s="28"/>
      <c r="N41" s="56">
        <f>M38</f>
        <v>0</v>
      </c>
      <c r="O41" s="28"/>
      <c r="P41" s="28"/>
      <c r="Q41" s="26">
        <f>Q38</f>
        <v>0</v>
      </c>
    </row>
    <row r="42" ht="2.85" customHeight="1"/>
    <row r="43" spans="2:27" ht="11.25" customHeight="1">
      <c r="B43" s="57" t="s">
        <v>41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ht="5.65" customHeight="1"/>
    <row r="45" ht="2.85" customHeight="1"/>
    <row r="46" ht="15" hidden="1"/>
    <row r="47" spans="2:15" ht="12.6" customHeight="1">
      <c r="B47" s="5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ht="11.45" customHeight="1"/>
    <row r="49" spans="2:10" ht="11.45" customHeight="1">
      <c r="B49" s="40" t="s">
        <v>43</v>
      </c>
      <c r="C49" s="28"/>
      <c r="D49" s="28"/>
      <c r="E49" s="28"/>
      <c r="F49" s="39" t="s">
        <v>44</v>
      </c>
      <c r="G49" s="28"/>
      <c r="H49" s="28"/>
      <c r="I49" s="28"/>
      <c r="J49" s="28"/>
    </row>
    <row r="50" spans="2:10" ht="11.45" customHeight="1">
      <c r="B50" s="40" t="s">
        <v>45</v>
      </c>
      <c r="C50" s="28"/>
      <c r="D50" s="28"/>
      <c r="E50" s="28"/>
      <c r="F50" s="39" t="s">
        <v>46</v>
      </c>
      <c r="G50" s="28"/>
      <c r="H50" s="28"/>
      <c r="I50" s="28"/>
      <c r="J50" s="28"/>
    </row>
    <row r="51" spans="2:10" ht="11.25" customHeight="1">
      <c r="B51" s="40" t="s">
        <v>47</v>
      </c>
      <c r="C51" s="28"/>
      <c r="D51" s="28"/>
      <c r="E51" s="28"/>
      <c r="F51" s="39" t="s">
        <v>48</v>
      </c>
      <c r="G51" s="28"/>
      <c r="H51" s="28"/>
      <c r="I51" s="28"/>
      <c r="J51" s="28"/>
    </row>
  </sheetData>
  <mergeCells count="88">
    <mergeCell ref="B51:E51"/>
    <mergeCell ref="F51:J51"/>
    <mergeCell ref="B43:AA43"/>
    <mergeCell ref="B47:O47"/>
    <mergeCell ref="B49:E49"/>
    <mergeCell ref="F49:J49"/>
    <mergeCell ref="B50:E50"/>
    <mergeCell ref="F50:J50"/>
    <mergeCell ref="B38:G38"/>
    <mergeCell ref="I38:L38"/>
    <mergeCell ref="M38:P38"/>
    <mergeCell ref="B41:G41"/>
    <mergeCell ref="I41:L41"/>
    <mergeCell ref="N41:P41"/>
    <mergeCell ref="B34:D34"/>
    <mergeCell ref="E34:T34"/>
    <mergeCell ref="U34:V34"/>
    <mergeCell ref="W34:AA34"/>
    <mergeCell ref="B37:G37"/>
    <mergeCell ref="I37:L37"/>
    <mergeCell ref="M37:P37"/>
    <mergeCell ref="B32:D32"/>
    <mergeCell ref="E32:T32"/>
    <mergeCell ref="U32:V32"/>
    <mergeCell ref="W32:AA32"/>
    <mergeCell ref="B33:D33"/>
    <mergeCell ref="E33:T33"/>
    <mergeCell ref="U33:V33"/>
    <mergeCell ref="W33:AA33"/>
    <mergeCell ref="B30:D30"/>
    <mergeCell ref="E30:T30"/>
    <mergeCell ref="U30:V30"/>
    <mergeCell ref="W30:AA30"/>
    <mergeCell ref="B31:D31"/>
    <mergeCell ref="E31:T31"/>
    <mergeCell ref="U31:V31"/>
    <mergeCell ref="W31:AA31"/>
    <mergeCell ref="B28:D28"/>
    <mergeCell ref="E28:T28"/>
    <mergeCell ref="U28:V28"/>
    <mergeCell ref="W28:AA28"/>
    <mergeCell ref="B29:D29"/>
    <mergeCell ref="E29:T29"/>
    <mergeCell ref="U29:V29"/>
    <mergeCell ref="W29:AA29"/>
    <mergeCell ref="B26:D26"/>
    <mergeCell ref="E26:T26"/>
    <mergeCell ref="U26:V26"/>
    <mergeCell ref="W26:AA26"/>
    <mergeCell ref="B27:D27"/>
    <mergeCell ref="E27:T27"/>
    <mergeCell ref="U27:V27"/>
    <mergeCell ref="W27:AA27"/>
    <mergeCell ref="B24:D24"/>
    <mergeCell ref="E24:T24"/>
    <mergeCell ref="U24:V24"/>
    <mergeCell ref="W24:AA24"/>
    <mergeCell ref="B25:D25"/>
    <mergeCell ref="E25:T25"/>
    <mergeCell ref="U25:V25"/>
    <mergeCell ref="W25:AA25"/>
    <mergeCell ref="B22:D22"/>
    <mergeCell ref="E22:T22"/>
    <mergeCell ref="U22:V22"/>
    <mergeCell ref="W22:AA22"/>
    <mergeCell ref="B23:D23"/>
    <mergeCell ref="E23:T23"/>
    <mergeCell ref="U23:V23"/>
    <mergeCell ref="W23:AA23"/>
    <mergeCell ref="B20:D20"/>
    <mergeCell ref="E20:T20"/>
    <mergeCell ref="U20:V20"/>
    <mergeCell ref="W20:AA20"/>
    <mergeCell ref="B21:D21"/>
    <mergeCell ref="E21:T21"/>
    <mergeCell ref="U21:V21"/>
    <mergeCell ref="W21:AA21"/>
    <mergeCell ref="D11:I11"/>
    <mergeCell ref="J11:X11"/>
    <mergeCell ref="D12:I12"/>
    <mergeCell ref="J12:X12"/>
    <mergeCell ref="B18:AA18"/>
    <mergeCell ref="L1:U1"/>
    <mergeCell ref="O2:S2"/>
    <mergeCell ref="G3:W3"/>
    <mergeCell ref="A6:AB6"/>
    <mergeCell ref="D10:I10"/>
    <mergeCell ref="J10:X10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showGridLines="0" workbookViewId="0" topLeftCell="A1">
      <pane ySplit="7" topLeftCell="A8" activePane="bottomLeft" state="frozen"/>
      <selection pane="bottomLeft" activeCell="U12" sqref="U12:W12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3.140625" style="0" customWidth="1"/>
    <col min="9" max="9" width="9.140625" style="0" hidden="1" customWidth="1"/>
    <col min="10" max="10" width="0.71875" style="0" customWidth="1"/>
    <col min="11" max="11" width="9.140625" style="0" hidden="1" customWidth="1"/>
    <col min="12" max="12" width="0.85546875" style="0" customWidth="1"/>
    <col min="13" max="13" width="2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4.7109375" style="0" customWidth="1"/>
    <col min="19" max="19" width="0.85546875" style="0" customWidth="1"/>
    <col min="20" max="20" width="21.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1.57421875" style="0" customWidth="1"/>
    <col min="28" max="28" width="0.5625" style="0" customWidth="1"/>
  </cols>
  <sheetData>
    <row r="1" spans="16:22" ht="24" customHeight="1">
      <c r="P1" s="27" t="s">
        <v>0</v>
      </c>
      <c r="Q1" s="28"/>
      <c r="R1" s="28"/>
      <c r="S1" s="28"/>
      <c r="T1" s="28"/>
      <c r="U1" s="28"/>
      <c r="V1" s="28"/>
    </row>
    <row r="2" spans="18:21" ht="15">
      <c r="R2" s="29" t="s">
        <v>1</v>
      </c>
      <c r="S2" s="28"/>
      <c r="T2" s="28"/>
      <c r="U2" s="28"/>
    </row>
    <row r="3" spans="8:26" ht="15">
      <c r="H3" s="29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ht="15" hidden="1"/>
    <row r="8" ht="2.85" customHeight="1"/>
    <row r="9" spans="2:27" ht="17.1" customHeight="1">
      <c r="B9" s="34" t="s">
        <v>49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ht="2.85" customHeight="1"/>
    <row r="11" spans="2:27" ht="15">
      <c r="B11" s="59" t="s">
        <v>50</v>
      </c>
      <c r="C11" s="60"/>
      <c r="D11" s="61" t="s">
        <v>51</v>
      </c>
      <c r="E11" s="60"/>
      <c r="F11" s="60"/>
      <c r="G11" s="60"/>
      <c r="H11" s="60"/>
      <c r="I11" s="60"/>
      <c r="J11" s="60"/>
      <c r="K11" s="60"/>
      <c r="L11" s="60"/>
      <c r="M11" s="60"/>
      <c r="N11" s="61" t="s">
        <v>11</v>
      </c>
      <c r="O11" s="60"/>
      <c r="P11" s="60"/>
      <c r="Q11" s="60"/>
      <c r="R11" s="60"/>
      <c r="S11" s="60"/>
      <c r="T11" s="60"/>
      <c r="U11" s="59" t="s">
        <v>52</v>
      </c>
      <c r="V11" s="60"/>
      <c r="W11" s="60"/>
      <c r="X11" s="15" t="s">
        <v>53</v>
      </c>
      <c r="Y11" s="17" t="s">
        <v>54</v>
      </c>
      <c r="Z11" s="59" t="s">
        <v>55</v>
      </c>
      <c r="AA11" s="60"/>
    </row>
    <row r="12" spans="2:27" ht="15">
      <c r="B12" s="41">
        <v>1</v>
      </c>
      <c r="C12" s="28"/>
      <c r="D12" s="42" t="s">
        <v>56</v>
      </c>
      <c r="E12" s="28"/>
      <c r="F12" s="28"/>
      <c r="G12" s="28"/>
      <c r="H12" s="28"/>
      <c r="I12" s="28"/>
      <c r="J12" s="28"/>
      <c r="K12" s="28"/>
      <c r="L12" s="28"/>
      <c r="M12" s="28"/>
      <c r="N12" s="42" t="s">
        <v>57</v>
      </c>
      <c r="O12" s="28"/>
      <c r="P12" s="28"/>
      <c r="Q12" s="28"/>
      <c r="R12" s="28"/>
      <c r="S12" s="28"/>
      <c r="T12" s="28"/>
      <c r="U12" s="62"/>
      <c r="V12" s="63"/>
      <c r="W12" s="63"/>
      <c r="X12" s="11" t="s">
        <v>58</v>
      </c>
      <c r="Y12" s="12" t="s">
        <v>59</v>
      </c>
      <c r="Z12" s="64">
        <f>U12*X12</f>
        <v>0</v>
      </c>
      <c r="AA12" s="28"/>
    </row>
    <row r="13" spans="2:27" ht="15">
      <c r="B13" s="41">
        <v>2</v>
      </c>
      <c r="C13" s="28"/>
      <c r="D13" s="42" t="s">
        <v>60</v>
      </c>
      <c r="E13" s="28"/>
      <c r="F13" s="28"/>
      <c r="G13" s="28"/>
      <c r="H13" s="28"/>
      <c r="I13" s="28"/>
      <c r="J13" s="28"/>
      <c r="K13" s="28"/>
      <c r="L13" s="28"/>
      <c r="M13" s="28"/>
      <c r="N13" s="42" t="s">
        <v>61</v>
      </c>
      <c r="O13" s="28"/>
      <c r="P13" s="28"/>
      <c r="Q13" s="28"/>
      <c r="R13" s="28"/>
      <c r="S13" s="28"/>
      <c r="T13" s="28"/>
      <c r="U13" s="62"/>
      <c r="V13" s="63"/>
      <c r="W13" s="63"/>
      <c r="X13" s="11" t="s">
        <v>62</v>
      </c>
      <c r="Y13" s="12" t="s">
        <v>63</v>
      </c>
      <c r="Z13" s="64">
        <f aca="true" t="shared" si="0" ref="Z13:Z30">U13*X13</f>
        <v>0</v>
      </c>
      <c r="AA13" s="28"/>
    </row>
    <row r="14" spans="2:27" ht="15">
      <c r="B14" s="41">
        <v>3</v>
      </c>
      <c r="C14" s="28"/>
      <c r="D14" s="42" t="s">
        <v>64</v>
      </c>
      <c r="E14" s="28"/>
      <c r="F14" s="28"/>
      <c r="G14" s="28"/>
      <c r="H14" s="28"/>
      <c r="I14" s="28"/>
      <c r="J14" s="28"/>
      <c r="K14" s="28"/>
      <c r="L14" s="28"/>
      <c r="M14" s="28"/>
      <c r="N14" s="42" t="s">
        <v>65</v>
      </c>
      <c r="O14" s="28"/>
      <c r="P14" s="28"/>
      <c r="Q14" s="28"/>
      <c r="R14" s="28"/>
      <c r="S14" s="28"/>
      <c r="T14" s="28"/>
      <c r="U14" s="62"/>
      <c r="V14" s="63"/>
      <c r="W14" s="63"/>
      <c r="X14" s="11" t="s">
        <v>66</v>
      </c>
      <c r="Y14" s="12" t="s">
        <v>63</v>
      </c>
      <c r="Z14" s="64">
        <f t="shared" si="0"/>
        <v>0</v>
      </c>
      <c r="AA14" s="28"/>
    </row>
    <row r="15" spans="2:27" ht="15">
      <c r="B15" s="41">
        <v>4</v>
      </c>
      <c r="C15" s="28"/>
      <c r="D15" s="42" t="s">
        <v>67</v>
      </c>
      <c r="E15" s="28"/>
      <c r="F15" s="28"/>
      <c r="G15" s="28"/>
      <c r="H15" s="28"/>
      <c r="I15" s="28"/>
      <c r="J15" s="28"/>
      <c r="K15" s="28"/>
      <c r="L15" s="28"/>
      <c r="M15" s="28"/>
      <c r="N15" s="42" t="s">
        <v>68</v>
      </c>
      <c r="O15" s="28"/>
      <c r="P15" s="28"/>
      <c r="Q15" s="28"/>
      <c r="R15" s="28"/>
      <c r="S15" s="28"/>
      <c r="T15" s="28"/>
      <c r="U15" s="62"/>
      <c r="V15" s="63"/>
      <c r="W15" s="63"/>
      <c r="X15" s="11" t="s">
        <v>69</v>
      </c>
      <c r="Y15" s="12" t="s">
        <v>63</v>
      </c>
      <c r="Z15" s="64">
        <f t="shared" si="0"/>
        <v>0</v>
      </c>
      <c r="AA15" s="28"/>
    </row>
    <row r="16" spans="2:27" ht="15">
      <c r="B16" s="41">
        <v>5</v>
      </c>
      <c r="C16" s="28"/>
      <c r="D16" s="42" t="s">
        <v>70</v>
      </c>
      <c r="E16" s="28"/>
      <c r="F16" s="28"/>
      <c r="G16" s="28"/>
      <c r="H16" s="28"/>
      <c r="I16" s="28"/>
      <c r="J16" s="28"/>
      <c r="K16" s="28"/>
      <c r="L16" s="28"/>
      <c r="M16" s="28"/>
      <c r="N16" s="42" t="s">
        <v>71</v>
      </c>
      <c r="O16" s="28"/>
      <c r="P16" s="28"/>
      <c r="Q16" s="28"/>
      <c r="R16" s="28"/>
      <c r="S16" s="28"/>
      <c r="T16" s="28"/>
      <c r="U16" s="62"/>
      <c r="V16" s="63"/>
      <c r="W16" s="63"/>
      <c r="X16" s="11" t="s">
        <v>66</v>
      </c>
      <c r="Y16" s="12" t="s">
        <v>63</v>
      </c>
      <c r="Z16" s="64">
        <f t="shared" si="0"/>
        <v>0</v>
      </c>
      <c r="AA16" s="28"/>
    </row>
    <row r="17" spans="2:27" ht="15">
      <c r="B17" s="41">
        <v>6</v>
      </c>
      <c r="C17" s="28"/>
      <c r="D17" s="42" t="s">
        <v>72</v>
      </c>
      <c r="E17" s="28"/>
      <c r="F17" s="28"/>
      <c r="G17" s="28"/>
      <c r="H17" s="28"/>
      <c r="I17" s="28"/>
      <c r="J17" s="28"/>
      <c r="K17" s="28"/>
      <c r="L17" s="28"/>
      <c r="M17" s="28"/>
      <c r="N17" s="42" t="s">
        <v>73</v>
      </c>
      <c r="O17" s="28"/>
      <c r="P17" s="28"/>
      <c r="Q17" s="28"/>
      <c r="R17" s="28"/>
      <c r="S17" s="28"/>
      <c r="T17" s="28"/>
      <c r="U17" s="62"/>
      <c r="V17" s="63"/>
      <c r="W17" s="63"/>
      <c r="X17" s="11" t="s">
        <v>74</v>
      </c>
      <c r="Y17" s="12" t="s">
        <v>63</v>
      </c>
      <c r="Z17" s="64">
        <f t="shared" si="0"/>
        <v>0</v>
      </c>
      <c r="AA17" s="28"/>
    </row>
    <row r="18" spans="2:27" ht="15">
      <c r="B18" s="41">
        <v>7</v>
      </c>
      <c r="C18" s="28"/>
      <c r="D18" s="42" t="s">
        <v>75</v>
      </c>
      <c r="E18" s="28"/>
      <c r="F18" s="28"/>
      <c r="G18" s="28"/>
      <c r="H18" s="28"/>
      <c r="I18" s="28"/>
      <c r="J18" s="28"/>
      <c r="K18" s="28"/>
      <c r="L18" s="28"/>
      <c r="M18" s="28"/>
      <c r="N18" s="42" t="s">
        <v>76</v>
      </c>
      <c r="O18" s="28"/>
      <c r="P18" s="28"/>
      <c r="Q18" s="28"/>
      <c r="R18" s="28"/>
      <c r="S18" s="28"/>
      <c r="T18" s="28"/>
      <c r="U18" s="62"/>
      <c r="V18" s="63"/>
      <c r="W18" s="63"/>
      <c r="X18" s="11" t="s">
        <v>74</v>
      </c>
      <c r="Y18" s="12" t="s">
        <v>63</v>
      </c>
      <c r="Z18" s="64">
        <f t="shared" si="0"/>
        <v>0</v>
      </c>
      <c r="AA18" s="28"/>
    </row>
    <row r="19" spans="2:27" ht="15">
      <c r="B19" s="41">
        <v>8</v>
      </c>
      <c r="C19" s="28"/>
      <c r="D19" s="42" t="s">
        <v>77</v>
      </c>
      <c r="E19" s="28"/>
      <c r="F19" s="28"/>
      <c r="G19" s="28"/>
      <c r="H19" s="28"/>
      <c r="I19" s="28"/>
      <c r="J19" s="28"/>
      <c r="K19" s="28"/>
      <c r="L19" s="28"/>
      <c r="M19" s="28"/>
      <c r="N19" s="42" t="s">
        <v>78</v>
      </c>
      <c r="O19" s="28"/>
      <c r="P19" s="28"/>
      <c r="Q19" s="28"/>
      <c r="R19" s="28"/>
      <c r="S19" s="28"/>
      <c r="T19" s="28"/>
      <c r="U19" s="62"/>
      <c r="V19" s="63"/>
      <c r="W19" s="63"/>
      <c r="X19" s="11" t="s">
        <v>79</v>
      </c>
      <c r="Y19" s="12" t="s">
        <v>63</v>
      </c>
      <c r="Z19" s="64">
        <f t="shared" si="0"/>
        <v>0</v>
      </c>
      <c r="AA19" s="28"/>
    </row>
    <row r="20" spans="2:27" ht="15">
      <c r="B20" s="41">
        <v>9</v>
      </c>
      <c r="C20" s="28"/>
      <c r="D20" s="42" t="s">
        <v>80</v>
      </c>
      <c r="E20" s="28"/>
      <c r="F20" s="28"/>
      <c r="G20" s="28"/>
      <c r="H20" s="28"/>
      <c r="I20" s="28"/>
      <c r="J20" s="28"/>
      <c r="K20" s="28"/>
      <c r="L20" s="28"/>
      <c r="M20" s="28"/>
      <c r="N20" s="42" t="s">
        <v>81</v>
      </c>
      <c r="O20" s="28"/>
      <c r="P20" s="28"/>
      <c r="Q20" s="28"/>
      <c r="R20" s="28"/>
      <c r="S20" s="28"/>
      <c r="T20" s="28"/>
      <c r="U20" s="62"/>
      <c r="V20" s="63"/>
      <c r="W20" s="63"/>
      <c r="X20" s="11" t="s">
        <v>58</v>
      </c>
      <c r="Y20" s="12" t="s">
        <v>59</v>
      </c>
      <c r="Z20" s="64">
        <f t="shared" si="0"/>
        <v>0</v>
      </c>
      <c r="AA20" s="28"/>
    </row>
    <row r="21" spans="2:27" ht="15">
      <c r="B21" s="41">
        <v>10</v>
      </c>
      <c r="C21" s="28"/>
      <c r="D21" s="42" t="s">
        <v>82</v>
      </c>
      <c r="E21" s="28"/>
      <c r="F21" s="28"/>
      <c r="G21" s="28"/>
      <c r="H21" s="28"/>
      <c r="I21" s="28"/>
      <c r="J21" s="28"/>
      <c r="K21" s="28"/>
      <c r="L21" s="28"/>
      <c r="M21" s="28"/>
      <c r="N21" s="42" t="s">
        <v>83</v>
      </c>
      <c r="O21" s="28"/>
      <c r="P21" s="28"/>
      <c r="Q21" s="28"/>
      <c r="R21" s="28"/>
      <c r="S21" s="28"/>
      <c r="T21" s="28"/>
      <c r="U21" s="62"/>
      <c r="V21" s="63"/>
      <c r="W21" s="63"/>
      <c r="X21" s="11" t="s">
        <v>84</v>
      </c>
      <c r="Y21" s="12" t="s">
        <v>63</v>
      </c>
      <c r="Z21" s="64">
        <f t="shared" si="0"/>
        <v>0</v>
      </c>
      <c r="AA21" s="28"/>
    </row>
    <row r="22" spans="2:27" ht="15">
      <c r="B22" s="41">
        <v>11</v>
      </c>
      <c r="C22" s="28"/>
      <c r="D22" s="42" t="s">
        <v>85</v>
      </c>
      <c r="E22" s="28"/>
      <c r="F22" s="28"/>
      <c r="G22" s="28"/>
      <c r="H22" s="28"/>
      <c r="I22" s="28"/>
      <c r="J22" s="28"/>
      <c r="K22" s="28"/>
      <c r="L22" s="28"/>
      <c r="M22" s="28"/>
      <c r="N22" s="42" t="s">
        <v>86</v>
      </c>
      <c r="O22" s="28"/>
      <c r="P22" s="28"/>
      <c r="Q22" s="28"/>
      <c r="R22" s="28"/>
      <c r="S22" s="28"/>
      <c r="T22" s="28"/>
      <c r="U22" s="62"/>
      <c r="V22" s="63"/>
      <c r="W22" s="63"/>
      <c r="X22" s="11" t="s">
        <v>74</v>
      </c>
      <c r="Y22" s="12" t="s">
        <v>63</v>
      </c>
      <c r="Z22" s="64">
        <f t="shared" si="0"/>
        <v>0</v>
      </c>
      <c r="AA22" s="28"/>
    </row>
    <row r="23" spans="2:27" ht="15">
      <c r="B23" s="41">
        <v>12</v>
      </c>
      <c r="C23" s="28"/>
      <c r="D23" s="42" t="s">
        <v>87</v>
      </c>
      <c r="E23" s="28"/>
      <c r="F23" s="28"/>
      <c r="G23" s="28"/>
      <c r="H23" s="28"/>
      <c r="I23" s="28"/>
      <c r="J23" s="28"/>
      <c r="K23" s="28"/>
      <c r="L23" s="28"/>
      <c r="M23" s="28"/>
      <c r="N23" s="42" t="s">
        <v>88</v>
      </c>
      <c r="O23" s="28"/>
      <c r="P23" s="28"/>
      <c r="Q23" s="28"/>
      <c r="R23" s="28"/>
      <c r="S23" s="28"/>
      <c r="T23" s="28"/>
      <c r="U23" s="62"/>
      <c r="V23" s="63"/>
      <c r="W23" s="63"/>
      <c r="X23" s="11" t="s">
        <v>74</v>
      </c>
      <c r="Y23" s="12" t="s">
        <v>59</v>
      </c>
      <c r="Z23" s="64">
        <f t="shared" si="0"/>
        <v>0</v>
      </c>
      <c r="AA23" s="28"/>
    </row>
    <row r="24" spans="2:27" ht="15">
      <c r="B24" s="41">
        <v>13</v>
      </c>
      <c r="C24" s="28"/>
      <c r="D24" s="42" t="s">
        <v>89</v>
      </c>
      <c r="E24" s="28"/>
      <c r="F24" s="28"/>
      <c r="G24" s="28"/>
      <c r="H24" s="28"/>
      <c r="I24" s="28"/>
      <c r="J24" s="28"/>
      <c r="K24" s="28"/>
      <c r="L24" s="28"/>
      <c r="M24" s="28"/>
      <c r="N24" s="42" t="s">
        <v>90</v>
      </c>
      <c r="O24" s="28"/>
      <c r="P24" s="28"/>
      <c r="Q24" s="28"/>
      <c r="R24" s="28"/>
      <c r="S24" s="28"/>
      <c r="T24" s="28"/>
      <c r="U24" s="62"/>
      <c r="V24" s="63"/>
      <c r="W24" s="63"/>
      <c r="X24" s="11" t="s">
        <v>91</v>
      </c>
      <c r="Y24" s="12" t="s">
        <v>59</v>
      </c>
      <c r="Z24" s="64">
        <f t="shared" si="0"/>
        <v>0</v>
      </c>
      <c r="AA24" s="28"/>
    </row>
    <row r="25" spans="2:27" ht="15">
      <c r="B25" s="41">
        <v>14</v>
      </c>
      <c r="C25" s="28"/>
      <c r="D25" s="42" t="s">
        <v>92</v>
      </c>
      <c r="E25" s="28"/>
      <c r="F25" s="28"/>
      <c r="G25" s="28"/>
      <c r="H25" s="28"/>
      <c r="I25" s="28"/>
      <c r="J25" s="28"/>
      <c r="K25" s="28"/>
      <c r="L25" s="28"/>
      <c r="M25" s="28"/>
      <c r="N25" s="42" t="s">
        <v>93</v>
      </c>
      <c r="O25" s="28"/>
      <c r="P25" s="28"/>
      <c r="Q25" s="28"/>
      <c r="R25" s="28"/>
      <c r="S25" s="28"/>
      <c r="T25" s="28"/>
      <c r="U25" s="62"/>
      <c r="V25" s="63"/>
      <c r="W25" s="63"/>
      <c r="X25" s="11" t="s">
        <v>94</v>
      </c>
      <c r="Y25" s="12" t="s">
        <v>59</v>
      </c>
      <c r="Z25" s="64">
        <f t="shared" si="0"/>
        <v>0</v>
      </c>
      <c r="AA25" s="28"/>
    </row>
    <row r="26" spans="2:27" ht="15">
      <c r="B26" s="41">
        <v>15</v>
      </c>
      <c r="C26" s="28"/>
      <c r="D26" s="42" t="s">
        <v>95</v>
      </c>
      <c r="E26" s="28"/>
      <c r="F26" s="28"/>
      <c r="G26" s="28"/>
      <c r="H26" s="28"/>
      <c r="I26" s="28"/>
      <c r="J26" s="28"/>
      <c r="K26" s="28"/>
      <c r="L26" s="28"/>
      <c r="M26" s="28"/>
      <c r="N26" s="42" t="s">
        <v>96</v>
      </c>
      <c r="O26" s="28"/>
      <c r="P26" s="28"/>
      <c r="Q26" s="28"/>
      <c r="R26" s="28"/>
      <c r="S26" s="28"/>
      <c r="T26" s="28"/>
      <c r="U26" s="62"/>
      <c r="V26" s="63"/>
      <c r="W26" s="63"/>
      <c r="X26" s="11" t="s">
        <v>66</v>
      </c>
      <c r="Y26" s="12" t="s">
        <v>63</v>
      </c>
      <c r="Z26" s="64">
        <f t="shared" si="0"/>
        <v>0</v>
      </c>
      <c r="AA26" s="28"/>
    </row>
    <row r="27" spans="2:27" ht="15">
      <c r="B27" s="41">
        <v>16</v>
      </c>
      <c r="C27" s="28"/>
      <c r="D27" s="42" t="s">
        <v>97</v>
      </c>
      <c r="E27" s="28"/>
      <c r="F27" s="28"/>
      <c r="G27" s="28"/>
      <c r="H27" s="28"/>
      <c r="I27" s="28"/>
      <c r="J27" s="28"/>
      <c r="K27" s="28"/>
      <c r="L27" s="28"/>
      <c r="M27" s="28"/>
      <c r="N27" s="42" t="s">
        <v>98</v>
      </c>
      <c r="O27" s="28"/>
      <c r="P27" s="28"/>
      <c r="Q27" s="28"/>
      <c r="R27" s="28"/>
      <c r="S27" s="28"/>
      <c r="T27" s="28"/>
      <c r="U27" s="62"/>
      <c r="V27" s="63"/>
      <c r="W27" s="63"/>
      <c r="X27" s="11" t="s">
        <v>99</v>
      </c>
      <c r="Y27" s="12" t="s">
        <v>63</v>
      </c>
      <c r="Z27" s="64">
        <f t="shared" si="0"/>
        <v>0</v>
      </c>
      <c r="AA27" s="28"/>
    </row>
    <row r="28" spans="2:27" ht="15">
      <c r="B28" s="41">
        <v>17</v>
      </c>
      <c r="C28" s="28"/>
      <c r="D28" s="42" t="s">
        <v>100</v>
      </c>
      <c r="E28" s="28"/>
      <c r="F28" s="28"/>
      <c r="G28" s="28"/>
      <c r="H28" s="28"/>
      <c r="I28" s="28"/>
      <c r="J28" s="28"/>
      <c r="K28" s="28"/>
      <c r="L28" s="28"/>
      <c r="M28" s="28"/>
      <c r="N28" s="42" t="s">
        <v>101</v>
      </c>
      <c r="O28" s="28"/>
      <c r="P28" s="28"/>
      <c r="Q28" s="28"/>
      <c r="R28" s="28"/>
      <c r="S28" s="28"/>
      <c r="T28" s="28"/>
      <c r="U28" s="62"/>
      <c r="V28" s="63"/>
      <c r="W28" s="63"/>
      <c r="X28" s="11" t="s">
        <v>99</v>
      </c>
      <c r="Y28" s="12" t="s">
        <v>8</v>
      </c>
      <c r="Z28" s="64">
        <f t="shared" si="0"/>
        <v>0</v>
      </c>
      <c r="AA28" s="28"/>
    </row>
    <row r="29" spans="2:27" ht="15">
      <c r="B29" s="41">
        <v>18</v>
      </c>
      <c r="C29" s="28"/>
      <c r="D29" s="42" t="s">
        <v>102</v>
      </c>
      <c r="E29" s="28"/>
      <c r="F29" s="28"/>
      <c r="G29" s="28"/>
      <c r="H29" s="28"/>
      <c r="I29" s="28"/>
      <c r="J29" s="28"/>
      <c r="K29" s="28"/>
      <c r="L29" s="28"/>
      <c r="M29" s="28"/>
      <c r="N29" s="42" t="s">
        <v>103</v>
      </c>
      <c r="O29" s="28"/>
      <c r="P29" s="28"/>
      <c r="Q29" s="28"/>
      <c r="R29" s="28"/>
      <c r="S29" s="28"/>
      <c r="T29" s="28"/>
      <c r="U29" s="62"/>
      <c r="V29" s="63"/>
      <c r="W29" s="63"/>
      <c r="X29" s="11" t="s">
        <v>74</v>
      </c>
      <c r="Y29" s="12" t="s">
        <v>63</v>
      </c>
      <c r="Z29" s="64">
        <f t="shared" si="0"/>
        <v>0</v>
      </c>
      <c r="AA29" s="28"/>
    </row>
    <row r="30" spans="2:27" ht="15">
      <c r="B30" s="41">
        <v>19</v>
      </c>
      <c r="C30" s="28"/>
      <c r="D30" s="42" t="s">
        <v>104</v>
      </c>
      <c r="E30" s="28"/>
      <c r="F30" s="28"/>
      <c r="G30" s="28"/>
      <c r="H30" s="28"/>
      <c r="I30" s="28"/>
      <c r="J30" s="28"/>
      <c r="K30" s="28"/>
      <c r="L30" s="28"/>
      <c r="M30" s="28"/>
      <c r="N30" s="42" t="s">
        <v>105</v>
      </c>
      <c r="O30" s="28"/>
      <c r="P30" s="28"/>
      <c r="Q30" s="28"/>
      <c r="R30" s="28"/>
      <c r="S30" s="28"/>
      <c r="T30" s="28"/>
      <c r="U30" s="62"/>
      <c r="V30" s="63"/>
      <c r="W30" s="63"/>
      <c r="X30" s="11" t="s">
        <v>74</v>
      </c>
      <c r="Y30" s="12" t="s">
        <v>63</v>
      </c>
      <c r="Z30" s="64">
        <f t="shared" si="0"/>
        <v>0</v>
      </c>
      <c r="AA30" s="28"/>
    </row>
    <row r="31" spans="2:27" ht="18.75" customHeight="1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3">
        <f>SUM(Z12:AA30)</f>
        <v>0</v>
      </c>
    </row>
    <row r="32" ht="2.85" customHeight="1"/>
    <row r="33" spans="2:27" ht="11.25" customHeight="1">
      <c r="B33" s="3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ht="1.5" customHeight="1"/>
    <row r="35" spans="3:19" ht="11.25" customHeight="1">
      <c r="C35" s="41"/>
      <c r="D35" s="28"/>
      <c r="F35" s="41"/>
      <c r="G35" s="28"/>
      <c r="H35" s="28"/>
      <c r="I35" s="28"/>
      <c r="J35" s="28"/>
      <c r="K35" s="28"/>
      <c r="L35" s="28"/>
      <c r="M35" s="42"/>
      <c r="N35" s="28"/>
      <c r="O35" s="28"/>
      <c r="P35" s="28"/>
      <c r="Q35" s="28"/>
      <c r="R35" s="28"/>
      <c r="S35" s="28"/>
    </row>
    <row r="36" ht="9.95" customHeight="1"/>
    <row r="37" spans="2:16" ht="11.45" customHeight="1">
      <c r="B37" s="50" t="s">
        <v>8</v>
      </c>
      <c r="C37" s="51"/>
      <c r="D37" s="51"/>
      <c r="E37" s="51"/>
      <c r="F37" s="51"/>
      <c r="G37" s="51"/>
      <c r="H37" s="51"/>
      <c r="J37" s="52" t="s">
        <v>12</v>
      </c>
      <c r="K37" s="51"/>
      <c r="L37" s="51"/>
      <c r="M37" s="51"/>
      <c r="N37" s="51"/>
      <c r="O37" s="51"/>
      <c r="P37" s="51"/>
    </row>
    <row r="38" spans="2:16" ht="11.25" customHeight="1">
      <c r="B38" s="52" t="s">
        <v>13</v>
      </c>
      <c r="C38" s="51"/>
      <c r="D38" s="51"/>
      <c r="E38" s="51"/>
      <c r="F38" s="51"/>
      <c r="G38" s="51"/>
      <c r="H38" s="51"/>
      <c r="I38" s="13"/>
      <c r="J38" s="53">
        <f>AA31</f>
        <v>0</v>
      </c>
      <c r="K38" s="51"/>
      <c r="L38" s="51"/>
      <c r="M38" s="51"/>
      <c r="N38" s="51"/>
      <c r="O38" s="51"/>
      <c r="P38" s="51"/>
    </row>
    <row r="39" ht="15" hidden="1"/>
    <row r="40" ht="3" customHeight="1"/>
    <row r="41" spans="2:16" ht="11.25" customHeight="1">
      <c r="B41" s="55" t="s">
        <v>40</v>
      </c>
      <c r="C41" s="28"/>
      <c r="D41" s="28"/>
      <c r="E41" s="28"/>
      <c r="F41" s="28"/>
      <c r="G41" s="28"/>
      <c r="H41" s="28"/>
      <c r="J41" s="56">
        <f>AA31</f>
        <v>0</v>
      </c>
      <c r="K41" s="28"/>
      <c r="L41" s="28"/>
      <c r="M41" s="28"/>
      <c r="N41" s="28"/>
      <c r="O41" s="28"/>
      <c r="P41" s="28"/>
    </row>
    <row r="42" ht="5.65" customHeight="1"/>
    <row r="43" ht="2.85" customHeight="1"/>
    <row r="44" ht="15" hidden="1"/>
    <row r="45" spans="2:27" ht="17.1" customHeight="1">
      <c r="B45" s="34" t="s">
        <v>106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ht="2.85" customHeight="1"/>
    <row r="47" spans="2:27" ht="15">
      <c r="B47" s="59" t="s">
        <v>50</v>
      </c>
      <c r="C47" s="60"/>
      <c r="D47" s="61" t="s">
        <v>51</v>
      </c>
      <c r="E47" s="60"/>
      <c r="F47" s="60"/>
      <c r="G47" s="60"/>
      <c r="H47" s="60"/>
      <c r="I47" s="60"/>
      <c r="J47" s="60"/>
      <c r="K47" s="60"/>
      <c r="L47" s="60"/>
      <c r="M47" s="60"/>
      <c r="N47" s="61" t="s">
        <v>11</v>
      </c>
      <c r="O47" s="60"/>
      <c r="P47" s="60"/>
      <c r="Q47" s="60"/>
      <c r="R47" s="60"/>
      <c r="S47" s="60"/>
      <c r="T47" s="60"/>
      <c r="U47" s="59" t="s">
        <v>52</v>
      </c>
      <c r="V47" s="60"/>
      <c r="W47" s="60"/>
      <c r="X47" s="15" t="s">
        <v>53</v>
      </c>
      <c r="Y47" s="17" t="s">
        <v>54</v>
      </c>
      <c r="Z47" s="59" t="s">
        <v>55</v>
      </c>
      <c r="AA47" s="60"/>
    </row>
    <row r="48" spans="2:27" ht="15">
      <c r="B48" s="41">
        <v>1</v>
      </c>
      <c r="C48" s="28"/>
      <c r="D48" s="42" t="s">
        <v>107</v>
      </c>
      <c r="E48" s="28"/>
      <c r="F48" s="28"/>
      <c r="G48" s="28"/>
      <c r="H48" s="28"/>
      <c r="I48" s="28"/>
      <c r="J48" s="28"/>
      <c r="K48" s="28"/>
      <c r="L48" s="28"/>
      <c r="M48" s="28"/>
      <c r="N48" s="42" t="s">
        <v>108</v>
      </c>
      <c r="O48" s="28"/>
      <c r="P48" s="28"/>
      <c r="Q48" s="28"/>
      <c r="R48" s="28"/>
      <c r="S48" s="28"/>
      <c r="T48" s="28"/>
      <c r="U48" s="62"/>
      <c r="V48" s="63"/>
      <c r="W48" s="63"/>
      <c r="X48" s="11" t="s">
        <v>74</v>
      </c>
      <c r="Y48" s="12" t="s">
        <v>63</v>
      </c>
      <c r="Z48" s="64">
        <f>U48*X48</f>
        <v>0</v>
      </c>
      <c r="AA48" s="28"/>
    </row>
    <row r="49" spans="2:27" ht="15">
      <c r="B49" s="41">
        <v>2</v>
      </c>
      <c r="C49" s="28"/>
      <c r="D49" s="42" t="s">
        <v>109</v>
      </c>
      <c r="E49" s="28"/>
      <c r="F49" s="28"/>
      <c r="G49" s="28"/>
      <c r="H49" s="28"/>
      <c r="I49" s="28"/>
      <c r="J49" s="28"/>
      <c r="K49" s="28"/>
      <c r="L49" s="28"/>
      <c r="M49" s="28"/>
      <c r="N49" s="42" t="s">
        <v>110</v>
      </c>
      <c r="O49" s="28"/>
      <c r="P49" s="28"/>
      <c r="Q49" s="28"/>
      <c r="R49" s="28"/>
      <c r="S49" s="28"/>
      <c r="T49" s="28"/>
      <c r="U49" s="62"/>
      <c r="V49" s="63"/>
      <c r="W49" s="63"/>
      <c r="X49" s="11" t="s">
        <v>111</v>
      </c>
      <c r="Y49" s="12" t="s">
        <v>112</v>
      </c>
      <c r="Z49" s="64">
        <f aca="true" t="shared" si="1" ref="Z49:Z58">U49*X49</f>
        <v>0</v>
      </c>
      <c r="AA49" s="28"/>
    </row>
    <row r="50" spans="2:27" ht="15">
      <c r="B50" s="41">
        <v>3</v>
      </c>
      <c r="C50" s="28"/>
      <c r="D50" s="42" t="s">
        <v>113</v>
      </c>
      <c r="E50" s="28"/>
      <c r="F50" s="28"/>
      <c r="G50" s="28"/>
      <c r="H50" s="28"/>
      <c r="I50" s="28"/>
      <c r="J50" s="28"/>
      <c r="K50" s="28"/>
      <c r="L50" s="28"/>
      <c r="M50" s="28"/>
      <c r="N50" s="42" t="s">
        <v>114</v>
      </c>
      <c r="O50" s="28"/>
      <c r="P50" s="28"/>
      <c r="Q50" s="28"/>
      <c r="R50" s="28"/>
      <c r="S50" s="28"/>
      <c r="T50" s="28"/>
      <c r="U50" s="62"/>
      <c r="V50" s="63"/>
      <c r="W50" s="63"/>
      <c r="X50" s="11" t="s">
        <v>111</v>
      </c>
      <c r="Y50" s="12" t="s">
        <v>112</v>
      </c>
      <c r="Z50" s="64">
        <f t="shared" si="1"/>
        <v>0</v>
      </c>
      <c r="AA50" s="28"/>
    </row>
    <row r="51" spans="2:27" ht="15">
      <c r="B51" s="41">
        <v>4</v>
      </c>
      <c r="C51" s="28"/>
      <c r="D51" s="42" t="s">
        <v>115</v>
      </c>
      <c r="E51" s="28"/>
      <c r="F51" s="28"/>
      <c r="G51" s="28"/>
      <c r="H51" s="28"/>
      <c r="I51" s="28"/>
      <c r="J51" s="28"/>
      <c r="K51" s="28"/>
      <c r="L51" s="28"/>
      <c r="M51" s="28"/>
      <c r="N51" s="42" t="s">
        <v>116</v>
      </c>
      <c r="O51" s="28"/>
      <c r="P51" s="28"/>
      <c r="Q51" s="28"/>
      <c r="R51" s="28"/>
      <c r="S51" s="28"/>
      <c r="T51" s="28"/>
      <c r="U51" s="62"/>
      <c r="V51" s="63"/>
      <c r="W51" s="63"/>
      <c r="X51" s="11" t="s">
        <v>117</v>
      </c>
      <c r="Y51" s="12" t="s">
        <v>112</v>
      </c>
      <c r="Z51" s="64">
        <f t="shared" si="1"/>
        <v>0</v>
      </c>
      <c r="AA51" s="28"/>
    </row>
    <row r="52" spans="2:27" ht="15">
      <c r="B52" s="41">
        <v>5</v>
      </c>
      <c r="C52" s="28"/>
      <c r="D52" s="42" t="s">
        <v>118</v>
      </c>
      <c r="E52" s="28"/>
      <c r="F52" s="28"/>
      <c r="G52" s="28"/>
      <c r="H52" s="28"/>
      <c r="I52" s="28"/>
      <c r="J52" s="28"/>
      <c r="K52" s="28"/>
      <c r="L52" s="28"/>
      <c r="M52" s="28"/>
      <c r="N52" s="42" t="s">
        <v>119</v>
      </c>
      <c r="O52" s="28"/>
      <c r="P52" s="28"/>
      <c r="Q52" s="28"/>
      <c r="R52" s="28"/>
      <c r="S52" s="28"/>
      <c r="T52" s="28"/>
      <c r="U52" s="62"/>
      <c r="V52" s="63"/>
      <c r="W52" s="63"/>
      <c r="X52" s="11" t="s">
        <v>74</v>
      </c>
      <c r="Y52" s="12" t="s">
        <v>63</v>
      </c>
      <c r="Z52" s="64">
        <f t="shared" si="1"/>
        <v>0</v>
      </c>
      <c r="AA52" s="28"/>
    </row>
    <row r="53" spans="2:27" ht="15">
      <c r="B53" s="41">
        <v>6</v>
      </c>
      <c r="C53" s="28"/>
      <c r="D53" s="42" t="s">
        <v>120</v>
      </c>
      <c r="E53" s="28"/>
      <c r="F53" s="28"/>
      <c r="G53" s="28"/>
      <c r="H53" s="28"/>
      <c r="I53" s="28"/>
      <c r="J53" s="28"/>
      <c r="K53" s="28"/>
      <c r="L53" s="28"/>
      <c r="M53" s="28"/>
      <c r="N53" s="42" t="s">
        <v>121</v>
      </c>
      <c r="O53" s="28"/>
      <c r="P53" s="28"/>
      <c r="Q53" s="28"/>
      <c r="R53" s="28"/>
      <c r="S53" s="28"/>
      <c r="T53" s="28"/>
      <c r="U53" s="62"/>
      <c r="V53" s="63"/>
      <c r="W53" s="63"/>
      <c r="X53" s="11" t="s">
        <v>111</v>
      </c>
      <c r="Y53" s="12" t="s">
        <v>112</v>
      </c>
      <c r="Z53" s="64">
        <f t="shared" si="1"/>
        <v>0</v>
      </c>
      <c r="AA53" s="28"/>
    </row>
    <row r="54" spans="2:27" ht="15">
      <c r="B54" s="41">
        <v>7</v>
      </c>
      <c r="C54" s="28"/>
      <c r="D54" s="42" t="s">
        <v>122</v>
      </c>
      <c r="E54" s="28"/>
      <c r="F54" s="28"/>
      <c r="G54" s="28"/>
      <c r="H54" s="28"/>
      <c r="I54" s="28"/>
      <c r="J54" s="28"/>
      <c r="K54" s="28"/>
      <c r="L54" s="28"/>
      <c r="M54" s="28"/>
      <c r="N54" s="42" t="s">
        <v>123</v>
      </c>
      <c r="O54" s="28"/>
      <c r="P54" s="28"/>
      <c r="Q54" s="28"/>
      <c r="R54" s="28"/>
      <c r="S54" s="28"/>
      <c r="T54" s="28"/>
      <c r="U54" s="62"/>
      <c r="V54" s="63"/>
      <c r="W54" s="63"/>
      <c r="X54" s="11" t="s">
        <v>124</v>
      </c>
      <c r="Y54" s="12" t="s">
        <v>59</v>
      </c>
      <c r="Z54" s="64">
        <f t="shared" si="1"/>
        <v>0</v>
      </c>
      <c r="AA54" s="28"/>
    </row>
    <row r="55" spans="2:27" ht="15">
      <c r="B55" s="41">
        <v>8</v>
      </c>
      <c r="C55" s="28"/>
      <c r="D55" s="42" t="s">
        <v>125</v>
      </c>
      <c r="E55" s="28"/>
      <c r="F55" s="28"/>
      <c r="G55" s="28"/>
      <c r="H55" s="28"/>
      <c r="I55" s="28"/>
      <c r="J55" s="28"/>
      <c r="K55" s="28"/>
      <c r="L55" s="28"/>
      <c r="M55" s="28"/>
      <c r="N55" s="42" t="s">
        <v>126</v>
      </c>
      <c r="O55" s="28"/>
      <c r="P55" s="28"/>
      <c r="Q55" s="28"/>
      <c r="R55" s="28"/>
      <c r="S55" s="28"/>
      <c r="T55" s="28"/>
      <c r="U55" s="62"/>
      <c r="V55" s="63"/>
      <c r="W55" s="63"/>
      <c r="X55" s="11" t="s">
        <v>127</v>
      </c>
      <c r="Y55" s="12" t="s">
        <v>112</v>
      </c>
      <c r="Z55" s="64">
        <f t="shared" si="1"/>
        <v>0</v>
      </c>
      <c r="AA55" s="28"/>
    </row>
    <row r="56" spans="2:27" ht="15">
      <c r="B56" s="41">
        <v>9</v>
      </c>
      <c r="C56" s="28"/>
      <c r="D56" s="42" t="s">
        <v>128</v>
      </c>
      <c r="E56" s="28"/>
      <c r="F56" s="28"/>
      <c r="G56" s="28"/>
      <c r="H56" s="28"/>
      <c r="I56" s="28"/>
      <c r="J56" s="28"/>
      <c r="K56" s="28"/>
      <c r="L56" s="28"/>
      <c r="M56" s="28"/>
      <c r="N56" s="42" t="s">
        <v>129</v>
      </c>
      <c r="O56" s="28"/>
      <c r="P56" s="28"/>
      <c r="Q56" s="28"/>
      <c r="R56" s="28"/>
      <c r="S56" s="28"/>
      <c r="T56" s="28"/>
      <c r="U56" s="62"/>
      <c r="V56" s="63"/>
      <c r="W56" s="63"/>
      <c r="X56" s="11" t="s">
        <v>124</v>
      </c>
      <c r="Y56" s="12" t="s">
        <v>59</v>
      </c>
      <c r="Z56" s="64">
        <f t="shared" si="1"/>
        <v>0</v>
      </c>
      <c r="AA56" s="28"/>
    </row>
    <row r="57" spans="2:27" ht="15">
      <c r="B57" s="41">
        <v>10</v>
      </c>
      <c r="C57" s="28"/>
      <c r="D57" s="42" t="s">
        <v>130</v>
      </c>
      <c r="E57" s="28"/>
      <c r="F57" s="28"/>
      <c r="G57" s="28"/>
      <c r="H57" s="28"/>
      <c r="I57" s="28"/>
      <c r="J57" s="28"/>
      <c r="K57" s="28"/>
      <c r="L57" s="28"/>
      <c r="M57" s="28"/>
      <c r="N57" s="42" t="s">
        <v>131</v>
      </c>
      <c r="O57" s="28"/>
      <c r="P57" s="28"/>
      <c r="Q57" s="28"/>
      <c r="R57" s="28"/>
      <c r="S57" s="28"/>
      <c r="T57" s="28"/>
      <c r="U57" s="62"/>
      <c r="V57" s="63"/>
      <c r="W57" s="63"/>
      <c r="X57" s="11" t="s">
        <v>124</v>
      </c>
      <c r="Y57" s="12" t="s">
        <v>59</v>
      </c>
      <c r="Z57" s="64">
        <f t="shared" si="1"/>
        <v>0</v>
      </c>
      <c r="AA57" s="28"/>
    </row>
    <row r="58" spans="2:27" ht="15">
      <c r="B58" s="41">
        <v>11</v>
      </c>
      <c r="C58" s="28"/>
      <c r="D58" s="42" t="s">
        <v>132</v>
      </c>
      <c r="E58" s="28"/>
      <c r="F58" s="28"/>
      <c r="G58" s="28"/>
      <c r="H58" s="28"/>
      <c r="I58" s="28"/>
      <c r="J58" s="28"/>
      <c r="K58" s="28"/>
      <c r="L58" s="28"/>
      <c r="M58" s="28"/>
      <c r="N58" s="42" t="s">
        <v>133</v>
      </c>
      <c r="O58" s="28"/>
      <c r="P58" s="28"/>
      <c r="Q58" s="28"/>
      <c r="R58" s="28"/>
      <c r="S58" s="28"/>
      <c r="T58" s="28"/>
      <c r="U58" s="62"/>
      <c r="V58" s="63"/>
      <c r="W58" s="63"/>
      <c r="X58" s="11" t="s">
        <v>124</v>
      </c>
      <c r="Y58" s="12" t="s">
        <v>59</v>
      </c>
      <c r="Z58" s="64">
        <f t="shared" si="1"/>
        <v>0</v>
      </c>
      <c r="AA58" s="28"/>
    </row>
    <row r="59" spans="2:27" ht="17.25" customHeight="1">
      <c r="B59" s="2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3">
        <f>SUM(Z48:AA58)</f>
        <v>0</v>
      </c>
    </row>
    <row r="60" ht="2.85" customHeight="1"/>
    <row r="61" spans="2:27" ht="11.25" customHeight="1">
      <c r="B61" s="3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ht="1.5" customHeight="1"/>
    <row r="63" spans="3:18" ht="11.25" customHeight="1">
      <c r="C63" s="41"/>
      <c r="D63" s="28"/>
      <c r="F63" s="41"/>
      <c r="G63" s="28"/>
      <c r="H63" s="28"/>
      <c r="I63" s="28"/>
      <c r="J63" s="28"/>
      <c r="L63" s="42"/>
      <c r="M63" s="28"/>
      <c r="N63" s="28"/>
      <c r="O63" s="28"/>
      <c r="P63" s="28"/>
      <c r="Q63" s="28"/>
      <c r="R63" s="28"/>
    </row>
    <row r="64" ht="9.95" customHeight="1"/>
    <row r="65" spans="2:16" ht="11.45" customHeight="1">
      <c r="B65" s="50" t="s">
        <v>8</v>
      </c>
      <c r="C65" s="51"/>
      <c r="D65" s="51"/>
      <c r="E65" s="51"/>
      <c r="F65" s="51"/>
      <c r="G65" s="51"/>
      <c r="H65" s="51"/>
      <c r="J65" s="52" t="s">
        <v>12</v>
      </c>
      <c r="K65" s="51"/>
      <c r="L65" s="51"/>
      <c r="M65" s="51"/>
      <c r="N65" s="51"/>
      <c r="O65" s="51"/>
      <c r="P65" s="51"/>
    </row>
    <row r="66" spans="2:16" ht="11.25" customHeight="1">
      <c r="B66" s="52" t="s">
        <v>13</v>
      </c>
      <c r="C66" s="51"/>
      <c r="D66" s="51"/>
      <c r="E66" s="51"/>
      <c r="F66" s="51"/>
      <c r="G66" s="51"/>
      <c r="H66" s="51"/>
      <c r="I66" s="13"/>
      <c r="J66" s="53">
        <f>AA59</f>
        <v>0</v>
      </c>
      <c r="K66" s="51"/>
      <c r="L66" s="51"/>
      <c r="M66" s="51"/>
      <c r="N66" s="51"/>
      <c r="O66" s="51"/>
      <c r="P66" s="51"/>
    </row>
    <row r="67" ht="15" hidden="1"/>
    <row r="68" ht="3" customHeight="1"/>
    <row r="69" spans="2:16" ht="11.25" customHeight="1">
      <c r="B69" s="55" t="s">
        <v>40</v>
      </c>
      <c r="C69" s="28"/>
      <c r="D69" s="28"/>
      <c r="E69" s="28"/>
      <c r="F69" s="28"/>
      <c r="G69" s="28"/>
      <c r="H69" s="28"/>
      <c r="J69" s="56">
        <f>AA59</f>
        <v>0</v>
      </c>
      <c r="K69" s="28"/>
      <c r="L69" s="28"/>
      <c r="M69" s="28"/>
      <c r="N69" s="28"/>
      <c r="O69" s="28"/>
      <c r="P69" s="28"/>
    </row>
    <row r="70" ht="11.45" customHeight="1"/>
    <row r="71" ht="2.85" customHeight="1"/>
    <row r="72" ht="15" hidden="1"/>
    <row r="73" spans="2:27" ht="17.1" customHeight="1">
      <c r="B73" s="34" t="s">
        <v>134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ht="2.85" customHeight="1"/>
    <row r="75" spans="2:27" ht="15">
      <c r="B75" s="65" t="s">
        <v>50</v>
      </c>
      <c r="C75" s="60"/>
      <c r="D75" s="66" t="s">
        <v>51</v>
      </c>
      <c r="E75" s="60"/>
      <c r="F75" s="60"/>
      <c r="G75" s="60"/>
      <c r="H75" s="60"/>
      <c r="I75" s="60"/>
      <c r="J75" s="60"/>
      <c r="K75" s="60"/>
      <c r="L75" s="60"/>
      <c r="M75" s="60"/>
      <c r="N75" s="66" t="s">
        <v>11</v>
      </c>
      <c r="O75" s="60"/>
      <c r="P75" s="60"/>
      <c r="Q75" s="60"/>
      <c r="R75" s="60"/>
      <c r="S75" s="60"/>
      <c r="T75" s="60"/>
      <c r="U75" s="65" t="s">
        <v>52</v>
      </c>
      <c r="V75" s="60"/>
      <c r="W75" s="60"/>
      <c r="X75" s="20" t="s">
        <v>53</v>
      </c>
      <c r="Y75" s="21" t="s">
        <v>54</v>
      </c>
      <c r="Z75" s="65" t="s">
        <v>55</v>
      </c>
      <c r="AA75" s="60"/>
    </row>
    <row r="76" spans="2:27" ht="15">
      <c r="B76" s="41">
        <v>1</v>
      </c>
      <c r="C76" s="28"/>
      <c r="D76" s="42" t="s">
        <v>135</v>
      </c>
      <c r="E76" s="28"/>
      <c r="F76" s="28"/>
      <c r="G76" s="28"/>
      <c r="H76" s="28"/>
      <c r="I76" s="28"/>
      <c r="J76" s="28"/>
      <c r="K76" s="28"/>
      <c r="L76" s="28"/>
      <c r="M76" s="28"/>
      <c r="N76" s="42" t="s">
        <v>136</v>
      </c>
      <c r="O76" s="28"/>
      <c r="P76" s="28"/>
      <c r="Q76" s="28"/>
      <c r="R76" s="28"/>
      <c r="S76" s="28"/>
      <c r="T76" s="28"/>
      <c r="U76" s="62"/>
      <c r="V76" s="63"/>
      <c r="W76" s="63"/>
      <c r="X76" s="19">
        <v>10</v>
      </c>
      <c r="Y76" s="12" t="s">
        <v>59</v>
      </c>
      <c r="Z76" s="64">
        <f>U76*X76</f>
        <v>0</v>
      </c>
      <c r="AA76" s="28"/>
    </row>
    <row r="77" spans="2:27" ht="15">
      <c r="B77" s="41">
        <v>2</v>
      </c>
      <c r="C77" s="28"/>
      <c r="D77" s="42" t="s">
        <v>137</v>
      </c>
      <c r="E77" s="28"/>
      <c r="F77" s="28"/>
      <c r="G77" s="28"/>
      <c r="H77" s="28"/>
      <c r="I77" s="28"/>
      <c r="J77" s="28"/>
      <c r="K77" s="28"/>
      <c r="L77" s="28"/>
      <c r="M77" s="28"/>
      <c r="N77" s="42" t="s">
        <v>138</v>
      </c>
      <c r="O77" s="28"/>
      <c r="P77" s="28"/>
      <c r="Q77" s="28"/>
      <c r="R77" s="28"/>
      <c r="S77" s="28"/>
      <c r="T77" s="28"/>
      <c r="U77" s="62"/>
      <c r="V77" s="63"/>
      <c r="W77" s="63"/>
      <c r="X77" s="19">
        <v>2</v>
      </c>
      <c r="Y77" s="12" t="s">
        <v>63</v>
      </c>
      <c r="Z77" s="64">
        <f aca="true" t="shared" si="2" ref="Z77:Z92">U77*X77</f>
        <v>0</v>
      </c>
      <c r="AA77" s="28"/>
    </row>
    <row r="78" spans="2:27" ht="15">
      <c r="B78" s="41">
        <v>3</v>
      </c>
      <c r="C78" s="28"/>
      <c r="D78" s="42" t="s">
        <v>139</v>
      </c>
      <c r="E78" s="28"/>
      <c r="F78" s="28"/>
      <c r="G78" s="28"/>
      <c r="H78" s="28"/>
      <c r="I78" s="28"/>
      <c r="J78" s="28"/>
      <c r="K78" s="28"/>
      <c r="L78" s="28"/>
      <c r="M78" s="28"/>
      <c r="N78" s="42" t="s">
        <v>140</v>
      </c>
      <c r="O78" s="28"/>
      <c r="P78" s="28"/>
      <c r="Q78" s="28"/>
      <c r="R78" s="28"/>
      <c r="S78" s="28"/>
      <c r="T78" s="28"/>
      <c r="U78" s="62"/>
      <c r="V78" s="63"/>
      <c r="W78" s="63"/>
      <c r="X78" s="19">
        <v>2</v>
      </c>
      <c r="Y78" s="12" t="s">
        <v>63</v>
      </c>
      <c r="Z78" s="64">
        <f t="shared" si="2"/>
        <v>0</v>
      </c>
      <c r="AA78" s="28"/>
    </row>
    <row r="79" spans="2:27" ht="15">
      <c r="B79" s="41">
        <v>4</v>
      </c>
      <c r="C79" s="28"/>
      <c r="D79" s="42" t="s">
        <v>141</v>
      </c>
      <c r="E79" s="28"/>
      <c r="F79" s="28"/>
      <c r="G79" s="28"/>
      <c r="H79" s="28"/>
      <c r="I79" s="28"/>
      <c r="J79" s="28"/>
      <c r="K79" s="28"/>
      <c r="L79" s="28"/>
      <c r="M79" s="28"/>
      <c r="N79" s="42" t="s">
        <v>142</v>
      </c>
      <c r="O79" s="28"/>
      <c r="P79" s="28"/>
      <c r="Q79" s="28"/>
      <c r="R79" s="28"/>
      <c r="S79" s="28"/>
      <c r="T79" s="28"/>
      <c r="U79" s="62"/>
      <c r="V79" s="63"/>
      <c r="W79" s="63"/>
      <c r="X79" s="19">
        <v>2</v>
      </c>
      <c r="Y79" s="12" t="s">
        <v>63</v>
      </c>
      <c r="Z79" s="64">
        <f t="shared" si="2"/>
        <v>0</v>
      </c>
      <c r="AA79" s="28"/>
    </row>
    <row r="80" spans="2:27" ht="15">
      <c r="B80" s="41">
        <v>5</v>
      </c>
      <c r="C80" s="28"/>
      <c r="D80" s="42" t="s">
        <v>143</v>
      </c>
      <c r="E80" s="28"/>
      <c r="F80" s="28"/>
      <c r="G80" s="28"/>
      <c r="H80" s="28"/>
      <c r="I80" s="28"/>
      <c r="J80" s="28"/>
      <c r="K80" s="28"/>
      <c r="L80" s="28"/>
      <c r="M80" s="28"/>
      <c r="N80" s="42" t="s">
        <v>78</v>
      </c>
      <c r="O80" s="28"/>
      <c r="P80" s="28"/>
      <c r="Q80" s="28"/>
      <c r="R80" s="28"/>
      <c r="S80" s="28"/>
      <c r="T80" s="28"/>
      <c r="U80" s="62"/>
      <c r="V80" s="63"/>
      <c r="W80" s="63"/>
      <c r="X80" s="19">
        <v>3</v>
      </c>
      <c r="Y80" s="12" t="s">
        <v>63</v>
      </c>
      <c r="Z80" s="64">
        <f t="shared" si="2"/>
        <v>0</v>
      </c>
      <c r="AA80" s="28"/>
    </row>
    <row r="81" spans="2:27" ht="15">
      <c r="B81" s="41">
        <v>6</v>
      </c>
      <c r="C81" s="28"/>
      <c r="D81" s="42" t="s">
        <v>144</v>
      </c>
      <c r="E81" s="28"/>
      <c r="F81" s="28"/>
      <c r="G81" s="28"/>
      <c r="H81" s="28"/>
      <c r="I81" s="28"/>
      <c r="J81" s="28"/>
      <c r="K81" s="28"/>
      <c r="L81" s="28"/>
      <c r="M81" s="28"/>
      <c r="N81" s="42" t="s">
        <v>145</v>
      </c>
      <c r="O81" s="28"/>
      <c r="P81" s="28"/>
      <c r="Q81" s="28"/>
      <c r="R81" s="28"/>
      <c r="S81" s="28"/>
      <c r="T81" s="28"/>
      <c r="U81" s="62"/>
      <c r="V81" s="63"/>
      <c r="W81" s="63"/>
      <c r="X81" s="19">
        <v>10</v>
      </c>
      <c r="Y81" s="12" t="s">
        <v>59</v>
      </c>
      <c r="Z81" s="64">
        <f t="shared" si="2"/>
        <v>0</v>
      </c>
      <c r="AA81" s="28"/>
    </row>
    <row r="82" spans="2:27" ht="15">
      <c r="B82" s="41">
        <v>7</v>
      </c>
      <c r="C82" s="28"/>
      <c r="D82" s="42" t="s">
        <v>146</v>
      </c>
      <c r="E82" s="28"/>
      <c r="F82" s="28"/>
      <c r="G82" s="28"/>
      <c r="H82" s="28"/>
      <c r="I82" s="28"/>
      <c r="J82" s="28"/>
      <c r="K82" s="28"/>
      <c r="L82" s="28"/>
      <c r="M82" s="28"/>
      <c r="N82" s="42" t="s">
        <v>86</v>
      </c>
      <c r="O82" s="28"/>
      <c r="P82" s="28"/>
      <c r="Q82" s="28"/>
      <c r="R82" s="28"/>
      <c r="S82" s="28"/>
      <c r="T82" s="28"/>
      <c r="U82" s="62"/>
      <c r="V82" s="63"/>
      <c r="W82" s="63"/>
      <c r="X82" s="19">
        <v>2</v>
      </c>
      <c r="Y82" s="12" t="s">
        <v>63</v>
      </c>
      <c r="Z82" s="64">
        <f t="shared" si="2"/>
        <v>0</v>
      </c>
      <c r="AA82" s="28"/>
    </row>
    <row r="83" spans="2:27" ht="15">
      <c r="B83" s="41">
        <v>8</v>
      </c>
      <c r="C83" s="28"/>
      <c r="D83" s="42" t="s">
        <v>147</v>
      </c>
      <c r="E83" s="28"/>
      <c r="F83" s="28"/>
      <c r="G83" s="28"/>
      <c r="H83" s="28"/>
      <c r="I83" s="28"/>
      <c r="J83" s="28"/>
      <c r="K83" s="28"/>
      <c r="L83" s="28"/>
      <c r="M83" s="28"/>
      <c r="N83" s="42" t="s">
        <v>148</v>
      </c>
      <c r="O83" s="28"/>
      <c r="P83" s="28"/>
      <c r="Q83" s="28"/>
      <c r="R83" s="28"/>
      <c r="S83" s="28"/>
      <c r="T83" s="28"/>
      <c r="U83" s="62"/>
      <c r="V83" s="63"/>
      <c r="W83" s="63"/>
      <c r="X83" s="19">
        <v>6</v>
      </c>
      <c r="Y83" s="12" t="s">
        <v>63</v>
      </c>
      <c r="Z83" s="64">
        <f t="shared" si="2"/>
        <v>0</v>
      </c>
      <c r="AA83" s="28"/>
    </row>
    <row r="84" spans="2:27" ht="15">
      <c r="B84" s="41">
        <v>9</v>
      </c>
      <c r="C84" s="28"/>
      <c r="D84" s="42" t="s">
        <v>149</v>
      </c>
      <c r="E84" s="28"/>
      <c r="F84" s="28"/>
      <c r="G84" s="28"/>
      <c r="H84" s="28"/>
      <c r="I84" s="28"/>
      <c r="J84" s="28"/>
      <c r="K84" s="28"/>
      <c r="L84" s="28"/>
      <c r="M84" s="28"/>
      <c r="N84" s="42" t="s">
        <v>150</v>
      </c>
      <c r="O84" s="28"/>
      <c r="P84" s="28"/>
      <c r="Q84" s="28"/>
      <c r="R84" s="28"/>
      <c r="S84" s="28"/>
      <c r="T84" s="28"/>
      <c r="U84" s="62"/>
      <c r="V84" s="63"/>
      <c r="W84" s="63"/>
      <c r="X84" s="19">
        <v>20</v>
      </c>
      <c r="Y84" s="12" t="s">
        <v>59</v>
      </c>
      <c r="Z84" s="64">
        <f t="shared" si="2"/>
        <v>0</v>
      </c>
      <c r="AA84" s="28"/>
    </row>
    <row r="85" spans="2:27" ht="15">
      <c r="B85" s="41">
        <v>10</v>
      </c>
      <c r="C85" s="28"/>
      <c r="D85" s="42" t="s">
        <v>151</v>
      </c>
      <c r="E85" s="28"/>
      <c r="F85" s="28"/>
      <c r="G85" s="28"/>
      <c r="H85" s="28"/>
      <c r="I85" s="28"/>
      <c r="J85" s="28"/>
      <c r="K85" s="28"/>
      <c r="L85" s="28"/>
      <c r="M85" s="28"/>
      <c r="N85" s="42" t="s">
        <v>152</v>
      </c>
      <c r="O85" s="28"/>
      <c r="P85" s="28"/>
      <c r="Q85" s="28"/>
      <c r="R85" s="28"/>
      <c r="S85" s="28"/>
      <c r="T85" s="28"/>
      <c r="U85" s="62"/>
      <c r="V85" s="63"/>
      <c r="W85" s="63"/>
      <c r="X85" s="19">
        <v>2</v>
      </c>
      <c r="Y85" s="12" t="s">
        <v>63</v>
      </c>
      <c r="Z85" s="64">
        <f t="shared" si="2"/>
        <v>0</v>
      </c>
      <c r="AA85" s="28"/>
    </row>
    <row r="86" spans="2:27" ht="15">
      <c r="B86" s="41">
        <v>11</v>
      </c>
      <c r="C86" s="28"/>
      <c r="D86" s="42" t="s">
        <v>153</v>
      </c>
      <c r="E86" s="28"/>
      <c r="F86" s="28"/>
      <c r="G86" s="28"/>
      <c r="H86" s="28"/>
      <c r="I86" s="28"/>
      <c r="J86" s="28"/>
      <c r="K86" s="28"/>
      <c r="L86" s="28"/>
      <c r="M86" s="28"/>
      <c r="N86" s="42" t="s">
        <v>154</v>
      </c>
      <c r="O86" s="28"/>
      <c r="P86" s="28"/>
      <c r="Q86" s="28"/>
      <c r="R86" s="28"/>
      <c r="S86" s="28"/>
      <c r="T86" s="28"/>
      <c r="U86" s="62"/>
      <c r="V86" s="63"/>
      <c r="W86" s="63"/>
      <c r="X86" s="19">
        <v>2</v>
      </c>
      <c r="Y86" s="12" t="s">
        <v>63</v>
      </c>
      <c r="Z86" s="64">
        <f t="shared" si="2"/>
        <v>0</v>
      </c>
      <c r="AA86" s="28"/>
    </row>
    <row r="87" spans="2:27" ht="15">
      <c r="B87" s="41">
        <v>12</v>
      </c>
      <c r="C87" s="28"/>
      <c r="D87" s="42" t="s">
        <v>155</v>
      </c>
      <c r="E87" s="28"/>
      <c r="F87" s="28"/>
      <c r="G87" s="28"/>
      <c r="H87" s="28"/>
      <c r="I87" s="28"/>
      <c r="J87" s="28"/>
      <c r="K87" s="28"/>
      <c r="L87" s="28"/>
      <c r="M87" s="28"/>
      <c r="N87" s="42" t="s">
        <v>156</v>
      </c>
      <c r="O87" s="28"/>
      <c r="P87" s="28"/>
      <c r="Q87" s="28"/>
      <c r="R87" s="28"/>
      <c r="S87" s="28"/>
      <c r="T87" s="28"/>
      <c r="U87" s="62"/>
      <c r="V87" s="63"/>
      <c r="W87" s="63"/>
      <c r="X87" s="19">
        <v>2</v>
      </c>
      <c r="Y87" s="12" t="s">
        <v>59</v>
      </c>
      <c r="Z87" s="64">
        <f t="shared" si="2"/>
        <v>0</v>
      </c>
      <c r="AA87" s="28"/>
    </row>
    <row r="88" spans="2:27" ht="15">
      <c r="B88" s="41">
        <v>13</v>
      </c>
      <c r="C88" s="28"/>
      <c r="D88" s="42" t="s">
        <v>157</v>
      </c>
      <c r="E88" s="28"/>
      <c r="F88" s="28"/>
      <c r="G88" s="28"/>
      <c r="H88" s="28"/>
      <c r="I88" s="28"/>
      <c r="J88" s="28"/>
      <c r="K88" s="28"/>
      <c r="L88" s="28"/>
      <c r="M88" s="28"/>
      <c r="N88" s="42" t="s">
        <v>158</v>
      </c>
      <c r="O88" s="28"/>
      <c r="P88" s="28"/>
      <c r="Q88" s="28"/>
      <c r="R88" s="28"/>
      <c r="S88" s="28"/>
      <c r="T88" s="28"/>
      <c r="U88" s="62"/>
      <c r="V88" s="63"/>
      <c r="W88" s="63"/>
      <c r="X88" s="19">
        <v>15</v>
      </c>
      <c r="Y88" s="12" t="s">
        <v>59</v>
      </c>
      <c r="Z88" s="64">
        <f t="shared" si="2"/>
        <v>0</v>
      </c>
      <c r="AA88" s="28"/>
    </row>
    <row r="89" spans="2:27" ht="15">
      <c r="B89" s="41">
        <v>14</v>
      </c>
      <c r="C89" s="28"/>
      <c r="D89" s="42" t="s">
        <v>159</v>
      </c>
      <c r="E89" s="28"/>
      <c r="F89" s="28"/>
      <c r="G89" s="28"/>
      <c r="H89" s="28"/>
      <c r="I89" s="28"/>
      <c r="J89" s="28"/>
      <c r="K89" s="28"/>
      <c r="L89" s="28"/>
      <c r="M89" s="28"/>
      <c r="N89" s="42" t="s">
        <v>160</v>
      </c>
      <c r="O89" s="28"/>
      <c r="P89" s="28"/>
      <c r="Q89" s="28"/>
      <c r="R89" s="28"/>
      <c r="S89" s="28"/>
      <c r="T89" s="28"/>
      <c r="U89" s="62"/>
      <c r="V89" s="63"/>
      <c r="W89" s="63"/>
      <c r="X89" s="19">
        <v>0.25</v>
      </c>
      <c r="Y89" s="12" t="s">
        <v>112</v>
      </c>
      <c r="Z89" s="64">
        <f t="shared" si="2"/>
        <v>0</v>
      </c>
      <c r="AA89" s="28"/>
    </row>
    <row r="90" spans="2:27" ht="15">
      <c r="B90" s="41">
        <v>15</v>
      </c>
      <c r="C90" s="28"/>
      <c r="D90" s="42" t="s">
        <v>161</v>
      </c>
      <c r="E90" s="28"/>
      <c r="F90" s="28"/>
      <c r="G90" s="28"/>
      <c r="H90" s="28"/>
      <c r="I90" s="28"/>
      <c r="J90" s="28"/>
      <c r="K90" s="28"/>
      <c r="L90" s="28"/>
      <c r="M90" s="28"/>
      <c r="N90" s="42" t="s">
        <v>162</v>
      </c>
      <c r="O90" s="28"/>
      <c r="P90" s="28"/>
      <c r="Q90" s="28"/>
      <c r="R90" s="28"/>
      <c r="S90" s="28"/>
      <c r="T90" s="28"/>
      <c r="U90" s="62"/>
      <c r="V90" s="63"/>
      <c r="W90" s="63"/>
      <c r="X90" s="19">
        <v>8</v>
      </c>
      <c r="Y90" s="12" t="s">
        <v>163</v>
      </c>
      <c r="Z90" s="64">
        <f t="shared" si="2"/>
        <v>0</v>
      </c>
      <c r="AA90" s="28"/>
    </row>
    <row r="91" spans="2:27" ht="15">
      <c r="B91" s="41">
        <v>16</v>
      </c>
      <c r="C91" s="28"/>
      <c r="D91" s="42" t="s">
        <v>164</v>
      </c>
      <c r="E91" s="28"/>
      <c r="F91" s="28"/>
      <c r="G91" s="28"/>
      <c r="H91" s="28"/>
      <c r="I91" s="28"/>
      <c r="J91" s="28"/>
      <c r="K91" s="28"/>
      <c r="L91" s="28"/>
      <c r="M91" s="28"/>
      <c r="N91" s="42" t="s">
        <v>165</v>
      </c>
      <c r="O91" s="28"/>
      <c r="P91" s="28"/>
      <c r="Q91" s="28"/>
      <c r="R91" s="28"/>
      <c r="S91" s="28"/>
      <c r="T91" s="28"/>
      <c r="U91" s="62"/>
      <c r="V91" s="63"/>
      <c r="W91" s="63"/>
      <c r="X91" s="19">
        <v>2</v>
      </c>
      <c r="Y91" s="12" t="s">
        <v>63</v>
      </c>
      <c r="Z91" s="64">
        <f t="shared" si="2"/>
        <v>0</v>
      </c>
      <c r="AA91" s="28"/>
    </row>
    <row r="92" spans="2:27" ht="15">
      <c r="B92" s="41">
        <v>17</v>
      </c>
      <c r="C92" s="28"/>
      <c r="D92" s="42" t="s">
        <v>166</v>
      </c>
      <c r="E92" s="28"/>
      <c r="F92" s="28"/>
      <c r="G92" s="28"/>
      <c r="H92" s="28"/>
      <c r="I92" s="28"/>
      <c r="J92" s="28"/>
      <c r="K92" s="28"/>
      <c r="L92" s="28"/>
      <c r="M92" s="28"/>
      <c r="N92" s="42" t="s">
        <v>167</v>
      </c>
      <c r="O92" s="28"/>
      <c r="P92" s="28"/>
      <c r="Q92" s="28"/>
      <c r="R92" s="28"/>
      <c r="S92" s="28"/>
      <c r="T92" s="28"/>
      <c r="U92" s="62"/>
      <c r="V92" s="63"/>
      <c r="W92" s="63"/>
      <c r="X92" s="19">
        <v>2</v>
      </c>
      <c r="Y92" s="12" t="s">
        <v>63</v>
      </c>
      <c r="Z92" s="64">
        <f t="shared" si="2"/>
        <v>0</v>
      </c>
      <c r="AA92" s="28"/>
    </row>
    <row r="93" spans="2:27" ht="14.25" customHeight="1">
      <c r="B93" s="2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3">
        <f>SUM(Z76:AA92)</f>
        <v>0</v>
      </c>
    </row>
    <row r="94" ht="15" hidden="1"/>
    <row r="96" spans="2:27" ht="11.25" customHeight="1">
      <c r="B96" s="3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ht="1.5" customHeight="1"/>
    <row r="98" spans="3:19" ht="11.25" customHeight="1">
      <c r="C98" s="41"/>
      <c r="D98" s="28"/>
      <c r="F98" s="41"/>
      <c r="G98" s="28"/>
      <c r="H98" s="28"/>
      <c r="I98" s="28"/>
      <c r="J98" s="28"/>
      <c r="K98" s="28"/>
      <c r="L98" s="28"/>
      <c r="M98" s="42"/>
      <c r="N98" s="28"/>
      <c r="O98" s="28"/>
      <c r="P98" s="28"/>
      <c r="Q98" s="28"/>
      <c r="R98" s="28"/>
      <c r="S98" s="28"/>
    </row>
    <row r="99" ht="12.75" customHeight="1"/>
    <row r="100" spans="2:14" ht="11.45" customHeight="1">
      <c r="B100" s="42" t="s">
        <v>8</v>
      </c>
      <c r="C100" s="28"/>
      <c r="D100" s="28"/>
      <c r="E100" s="28"/>
      <c r="F100" s="28"/>
      <c r="G100" s="40" t="s">
        <v>13</v>
      </c>
      <c r="H100" s="28"/>
      <c r="I100" s="28"/>
      <c r="J100" s="28"/>
      <c r="K100" s="28"/>
      <c r="L100" s="28"/>
      <c r="M100" s="28"/>
      <c r="N100" s="28"/>
    </row>
    <row r="101" spans="2:14" ht="11.25" customHeight="1">
      <c r="B101" s="42" t="s">
        <v>168</v>
      </c>
      <c r="C101" s="28"/>
      <c r="D101" s="28"/>
      <c r="E101" s="28"/>
      <c r="F101" s="28"/>
      <c r="G101" s="41">
        <f>((Z76+Z81+Z84+Z87+Z88+Z90)/100)*5</f>
        <v>0</v>
      </c>
      <c r="H101" s="28"/>
      <c r="I101" s="28"/>
      <c r="J101" s="28"/>
      <c r="K101" s="28"/>
      <c r="L101" s="28"/>
      <c r="M101" s="28"/>
      <c r="N101" s="28"/>
    </row>
    <row r="102" ht="15" hidden="1"/>
    <row r="103" ht="14.25" customHeight="1"/>
    <row r="104" spans="2:16" ht="11.45" customHeight="1">
      <c r="B104" s="50" t="s">
        <v>8</v>
      </c>
      <c r="C104" s="51"/>
      <c r="D104" s="51"/>
      <c r="E104" s="51"/>
      <c r="F104" s="51"/>
      <c r="G104" s="51"/>
      <c r="H104" s="51"/>
      <c r="J104" s="52" t="s">
        <v>12</v>
      </c>
      <c r="K104" s="51"/>
      <c r="L104" s="51"/>
      <c r="M104" s="51"/>
      <c r="N104" s="51"/>
      <c r="O104" s="51"/>
      <c r="P104" s="51"/>
    </row>
    <row r="105" spans="2:16" ht="11.25" customHeight="1">
      <c r="B105" s="52" t="s">
        <v>13</v>
      </c>
      <c r="C105" s="51"/>
      <c r="D105" s="51"/>
      <c r="E105" s="51"/>
      <c r="F105" s="51"/>
      <c r="G105" s="51"/>
      <c r="H105" s="51"/>
      <c r="I105" s="13"/>
      <c r="J105" s="53">
        <f>AA93+G101</f>
        <v>0</v>
      </c>
      <c r="K105" s="51"/>
      <c r="L105" s="51"/>
      <c r="M105" s="51"/>
      <c r="N105" s="51"/>
      <c r="O105" s="51"/>
      <c r="P105" s="51"/>
    </row>
    <row r="106" ht="15" hidden="1"/>
    <row r="107" ht="3" customHeight="1"/>
    <row r="108" spans="2:16" ht="11.25" customHeight="1">
      <c r="B108" s="55" t="s">
        <v>40</v>
      </c>
      <c r="C108" s="28"/>
      <c r="D108" s="28"/>
      <c r="E108" s="28"/>
      <c r="F108" s="28"/>
      <c r="G108" s="28"/>
      <c r="H108" s="28"/>
      <c r="J108" s="56">
        <f>AA93</f>
        <v>0</v>
      </c>
      <c r="K108" s="28"/>
      <c r="L108" s="28"/>
      <c r="M108" s="28"/>
      <c r="N108" s="28"/>
      <c r="O108" s="28"/>
      <c r="P108" s="28"/>
    </row>
    <row r="109" ht="15" hidden="1"/>
  </sheetData>
  <mergeCells count="291">
    <mergeCell ref="B105:H105"/>
    <mergeCell ref="J105:P105"/>
    <mergeCell ref="B108:H108"/>
    <mergeCell ref="J108:P108"/>
    <mergeCell ref="B100:F100"/>
    <mergeCell ref="G100:N100"/>
    <mergeCell ref="B101:F101"/>
    <mergeCell ref="G101:N101"/>
    <mergeCell ref="B104:H104"/>
    <mergeCell ref="J104:P104"/>
    <mergeCell ref="B96:AA96"/>
    <mergeCell ref="C98:D98"/>
    <mergeCell ref="F98:L98"/>
    <mergeCell ref="M98:S98"/>
    <mergeCell ref="B92:C92"/>
    <mergeCell ref="D92:M92"/>
    <mergeCell ref="N92:T92"/>
    <mergeCell ref="U92:W92"/>
    <mergeCell ref="Z92:AA92"/>
    <mergeCell ref="B91:C91"/>
    <mergeCell ref="D91:M91"/>
    <mergeCell ref="N91:T91"/>
    <mergeCell ref="U91:W91"/>
    <mergeCell ref="Z91:AA91"/>
    <mergeCell ref="B90:C90"/>
    <mergeCell ref="D90:M90"/>
    <mergeCell ref="N90:T90"/>
    <mergeCell ref="U90:W90"/>
    <mergeCell ref="Z90:AA90"/>
    <mergeCell ref="B89:C89"/>
    <mergeCell ref="D89:M89"/>
    <mergeCell ref="N89:T89"/>
    <mergeCell ref="U89:W89"/>
    <mergeCell ref="Z89:AA89"/>
    <mergeCell ref="B88:C88"/>
    <mergeCell ref="D88:M88"/>
    <mergeCell ref="N88:T88"/>
    <mergeCell ref="U88:W88"/>
    <mergeCell ref="Z88:AA88"/>
    <mergeCell ref="B87:C87"/>
    <mergeCell ref="D87:M87"/>
    <mergeCell ref="N87:T87"/>
    <mergeCell ref="U87:W87"/>
    <mergeCell ref="Z87:AA87"/>
    <mergeCell ref="B86:C86"/>
    <mergeCell ref="D86:M86"/>
    <mergeCell ref="N86:T86"/>
    <mergeCell ref="U86:W86"/>
    <mergeCell ref="Z86:AA86"/>
    <mergeCell ref="B85:C85"/>
    <mergeCell ref="D85:M85"/>
    <mergeCell ref="N85:T85"/>
    <mergeCell ref="U85:W85"/>
    <mergeCell ref="Z85:AA85"/>
    <mergeCell ref="B84:C84"/>
    <mergeCell ref="D84:M84"/>
    <mergeCell ref="N84:T84"/>
    <mergeCell ref="U84:W84"/>
    <mergeCell ref="Z84:AA84"/>
    <mergeCell ref="B83:C83"/>
    <mergeCell ref="D83:M83"/>
    <mergeCell ref="N83:T83"/>
    <mergeCell ref="U83:W83"/>
    <mergeCell ref="Z83:AA83"/>
    <mergeCell ref="B82:C82"/>
    <mergeCell ref="D82:M82"/>
    <mergeCell ref="N82:T82"/>
    <mergeCell ref="U82:W82"/>
    <mergeCell ref="Z82:AA82"/>
    <mergeCell ref="B81:C81"/>
    <mergeCell ref="D81:M81"/>
    <mergeCell ref="N81:T81"/>
    <mergeCell ref="U81:W81"/>
    <mergeCell ref="Z81:AA81"/>
    <mergeCell ref="B80:C80"/>
    <mergeCell ref="D80:M80"/>
    <mergeCell ref="N80:T80"/>
    <mergeCell ref="U80:W80"/>
    <mergeCell ref="Z80:AA80"/>
    <mergeCell ref="B79:C79"/>
    <mergeCell ref="D79:M79"/>
    <mergeCell ref="N79:T79"/>
    <mergeCell ref="U79:W79"/>
    <mergeCell ref="Z79:AA79"/>
    <mergeCell ref="B78:C78"/>
    <mergeCell ref="D78:M78"/>
    <mergeCell ref="N78:T78"/>
    <mergeCell ref="U78:W78"/>
    <mergeCell ref="Z78:AA78"/>
    <mergeCell ref="B77:C77"/>
    <mergeCell ref="D77:M77"/>
    <mergeCell ref="N77:T77"/>
    <mergeCell ref="U77:W77"/>
    <mergeCell ref="Z77:AA77"/>
    <mergeCell ref="B76:C76"/>
    <mergeCell ref="D76:M76"/>
    <mergeCell ref="N76:T76"/>
    <mergeCell ref="U76:W76"/>
    <mergeCell ref="Z76:AA76"/>
    <mergeCell ref="B73:AA73"/>
    <mergeCell ref="B75:C75"/>
    <mergeCell ref="D75:M75"/>
    <mergeCell ref="N75:T75"/>
    <mergeCell ref="U75:W75"/>
    <mergeCell ref="Z75:AA75"/>
    <mergeCell ref="B65:H65"/>
    <mergeCell ref="J65:P65"/>
    <mergeCell ref="B66:H66"/>
    <mergeCell ref="J66:P66"/>
    <mergeCell ref="B69:H69"/>
    <mergeCell ref="J69:P69"/>
    <mergeCell ref="B61:AA61"/>
    <mergeCell ref="C63:D63"/>
    <mergeCell ref="F63:J63"/>
    <mergeCell ref="L63:R63"/>
    <mergeCell ref="B58:C58"/>
    <mergeCell ref="D58:M58"/>
    <mergeCell ref="N58:T58"/>
    <mergeCell ref="U58:W58"/>
    <mergeCell ref="Z58:AA58"/>
    <mergeCell ref="B57:C57"/>
    <mergeCell ref="D57:M57"/>
    <mergeCell ref="N57:T57"/>
    <mergeCell ref="U57:W57"/>
    <mergeCell ref="Z57:AA57"/>
    <mergeCell ref="B56:C56"/>
    <mergeCell ref="D56:M56"/>
    <mergeCell ref="N56:T56"/>
    <mergeCell ref="U56:W56"/>
    <mergeCell ref="Z56:AA56"/>
    <mergeCell ref="B55:C55"/>
    <mergeCell ref="D55:M55"/>
    <mergeCell ref="N55:T55"/>
    <mergeCell ref="U55:W55"/>
    <mergeCell ref="Z55:AA55"/>
    <mergeCell ref="B54:C54"/>
    <mergeCell ref="D54:M54"/>
    <mergeCell ref="N54:T54"/>
    <mergeCell ref="U54:W54"/>
    <mergeCell ref="Z54:AA54"/>
    <mergeCell ref="B53:C53"/>
    <mergeCell ref="D53:M53"/>
    <mergeCell ref="N53:T53"/>
    <mergeCell ref="U53:W53"/>
    <mergeCell ref="Z53:AA53"/>
    <mergeCell ref="B52:C52"/>
    <mergeCell ref="D52:M52"/>
    <mergeCell ref="N52:T52"/>
    <mergeCell ref="U52:W52"/>
    <mergeCell ref="Z52:AA52"/>
    <mergeCell ref="B51:C51"/>
    <mergeCell ref="D51:M51"/>
    <mergeCell ref="N51:T51"/>
    <mergeCell ref="U51:W51"/>
    <mergeCell ref="Z51:AA51"/>
    <mergeCell ref="B50:C50"/>
    <mergeCell ref="D50:M50"/>
    <mergeCell ref="N50:T50"/>
    <mergeCell ref="U50:W50"/>
    <mergeCell ref="Z50:AA50"/>
    <mergeCell ref="B49:C49"/>
    <mergeCell ref="D49:M49"/>
    <mergeCell ref="N49:T49"/>
    <mergeCell ref="U49:W49"/>
    <mergeCell ref="Z49:AA49"/>
    <mergeCell ref="B48:C48"/>
    <mergeCell ref="D48:M48"/>
    <mergeCell ref="N48:T48"/>
    <mergeCell ref="U48:W48"/>
    <mergeCell ref="Z48:AA48"/>
    <mergeCell ref="B45:AA45"/>
    <mergeCell ref="B47:C47"/>
    <mergeCell ref="D47:M47"/>
    <mergeCell ref="N47:T47"/>
    <mergeCell ref="U47:W47"/>
    <mergeCell ref="Z47:AA47"/>
    <mergeCell ref="B37:H37"/>
    <mergeCell ref="J37:P37"/>
    <mergeCell ref="B38:H38"/>
    <mergeCell ref="J38:P38"/>
    <mergeCell ref="B41:H41"/>
    <mergeCell ref="J41:P41"/>
    <mergeCell ref="B33:AA33"/>
    <mergeCell ref="C35:D35"/>
    <mergeCell ref="F35:L35"/>
    <mergeCell ref="M35:S35"/>
    <mergeCell ref="B30:C30"/>
    <mergeCell ref="D30:M30"/>
    <mergeCell ref="N30:T30"/>
    <mergeCell ref="U30:W30"/>
    <mergeCell ref="Z30:AA30"/>
    <mergeCell ref="B29:C29"/>
    <mergeCell ref="D29:M29"/>
    <mergeCell ref="N29:T29"/>
    <mergeCell ref="U29:W29"/>
    <mergeCell ref="Z29:AA29"/>
    <mergeCell ref="B28:C28"/>
    <mergeCell ref="D28:M28"/>
    <mergeCell ref="N28:T28"/>
    <mergeCell ref="U28:W28"/>
    <mergeCell ref="Z28:AA28"/>
    <mergeCell ref="B27:C27"/>
    <mergeCell ref="D27:M27"/>
    <mergeCell ref="N27:T27"/>
    <mergeCell ref="U27:W27"/>
    <mergeCell ref="Z27:AA27"/>
    <mergeCell ref="B26:C26"/>
    <mergeCell ref="D26:M26"/>
    <mergeCell ref="N26:T26"/>
    <mergeCell ref="U26:W26"/>
    <mergeCell ref="Z26:AA26"/>
    <mergeCell ref="B25:C25"/>
    <mergeCell ref="D25:M25"/>
    <mergeCell ref="N25:T25"/>
    <mergeCell ref="U25:W25"/>
    <mergeCell ref="Z25:AA25"/>
    <mergeCell ref="B24:C24"/>
    <mergeCell ref="D24:M24"/>
    <mergeCell ref="N24:T24"/>
    <mergeCell ref="U24:W24"/>
    <mergeCell ref="Z24:AA24"/>
    <mergeCell ref="B23:C23"/>
    <mergeCell ref="D23:M23"/>
    <mergeCell ref="N23:T23"/>
    <mergeCell ref="U23:W23"/>
    <mergeCell ref="Z23:AA23"/>
    <mergeCell ref="B22:C22"/>
    <mergeCell ref="D22:M22"/>
    <mergeCell ref="N22:T22"/>
    <mergeCell ref="U22:W22"/>
    <mergeCell ref="Z22:AA22"/>
    <mergeCell ref="B21:C21"/>
    <mergeCell ref="D21:M21"/>
    <mergeCell ref="N21:T21"/>
    <mergeCell ref="U21:W21"/>
    <mergeCell ref="Z21:AA21"/>
    <mergeCell ref="B20:C20"/>
    <mergeCell ref="D20:M20"/>
    <mergeCell ref="N20:T20"/>
    <mergeCell ref="U20:W20"/>
    <mergeCell ref="Z20:AA20"/>
    <mergeCell ref="B19:C19"/>
    <mergeCell ref="D19:M19"/>
    <mergeCell ref="N19:T19"/>
    <mergeCell ref="U19:W19"/>
    <mergeCell ref="Z19:AA19"/>
    <mergeCell ref="B18:C18"/>
    <mergeCell ref="D18:M18"/>
    <mergeCell ref="N18:T18"/>
    <mergeCell ref="U18:W18"/>
    <mergeCell ref="Z18:AA18"/>
    <mergeCell ref="B17:C17"/>
    <mergeCell ref="D17:M17"/>
    <mergeCell ref="N17:T17"/>
    <mergeCell ref="U17:W17"/>
    <mergeCell ref="Z17:AA17"/>
    <mergeCell ref="B16:C16"/>
    <mergeCell ref="D16:M16"/>
    <mergeCell ref="N16:T16"/>
    <mergeCell ref="U16:W16"/>
    <mergeCell ref="Z16:AA16"/>
    <mergeCell ref="B15:C15"/>
    <mergeCell ref="D15:M15"/>
    <mergeCell ref="N15:T15"/>
    <mergeCell ref="U15:W15"/>
    <mergeCell ref="Z15:AA15"/>
    <mergeCell ref="B14:C14"/>
    <mergeCell ref="D14:M14"/>
    <mergeCell ref="N14:T14"/>
    <mergeCell ref="U14:W14"/>
    <mergeCell ref="Z14:AA14"/>
    <mergeCell ref="B13:C13"/>
    <mergeCell ref="D13:M13"/>
    <mergeCell ref="N13:T13"/>
    <mergeCell ref="U13:W13"/>
    <mergeCell ref="Z13:AA13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  <mergeCell ref="P1:V1"/>
    <mergeCell ref="R2:U2"/>
    <mergeCell ref="H3:Z3"/>
    <mergeCell ref="A6:AB6"/>
    <mergeCell ref="B9:AA9"/>
  </mergeCells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showGridLines="0" workbookViewId="0" topLeftCell="A1">
      <pane ySplit="7" topLeftCell="A8" activePane="bottomLeft" state="frozen"/>
      <selection pane="bottomLeft" activeCell="R18" sqref="R18:T18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3.140625" style="0" customWidth="1"/>
    <col min="9" max="9" width="9.140625" style="0" hidden="1" customWidth="1"/>
    <col min="10" max="10" width="1.57421875" style="0" customWidth="1"/>
    <col min="11" max="11" width="2.57421875" style="0" customWidth="1"/>
    <col min="12" max="12" width="5.140625" style="0" customWidth="1"/>
    <col min="13" max="13" width="5.57421875" style="0" customWidth="1"/>
    <col min="14" max="14" width="0.9921875" style="0" customWidth="1"/>
    <col min="15" max="15" width="1.57421875" style="0" customWidth="1"/>
    <col min="16" max="16" width="5.57421875" style="0" customWidth="1"/>
    <col min="17" max="17" width="21.421875" style="0" customWidth="1"/>
    <col min="18" max="18" width="10.00390625" style="0" customWidth="1"/>
    <col min="19" max="19" width="2.57421875" style="0" customWidth="1"/>
    <col min="20" max="20" width="2.7109375" style="0" customWidth="1"/>
    <col min="21" max="21" width="9.00390625" style="0" customWidth="1"/>
    <col min="22" max="22" width="6.28125" style="0" customWidth="1"/>
    <col min="23" max="23" width="9.140625" style="0" hidden="1" customWidth="1"/>
    <col min="24" max="24" width="11.57421875" style="0" customWidth="1"/>
    <col min="25" max="25" width="0.5625" style="0" customWidth="1"/>
  </cols>
  <sheetData>
    <row r="1" spans="14:19" ht="15">
      <c r="N1" s="27" t="s">
        <v>0</v>
      </c>
      <c r="O1" s="28"/>
      <c r="P1" s="28"/>
      <c r="Q1" s="28"/>
      <c r="R1" s="28"/>
      <c r="S1" s="28"/>
    </row>
    <row r="2" spans="16:18" ht="15">
      <c r="P2" s="29" t="s">
        <v>1</v>
      </c>
      <c r="Q2" s="28"/>
      <c r="R2" s="28"/>
    </row>
    <row r="3" spans="8:23" ht="15">
      <c r="H3" s="29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ht="2.85" customHeight="1"/>
    <row r="5" spans="1:25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15" hidden="1"/>
    <row r="8" ht="2.85" customHeight="1"/>
    <row r="9" spans="2:24" ht="17.1" customHeight="1">
      <c r="B9" s="34" t="s">
        <v>49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ht="2.85" customHeight="1"/>
    <row r="11" spans="2:24" ht="15">
      <c r="B11" s="59" t="s">
        <v>50</v>
      </c>
      <c r="C11" s="60"/>
      <c r="D11" s="61" t="s">
        <v>51</v>
      </c>
      <c r="E11" s="60"/>
      <c r="F11" s="60"/>
      <c r="G11" s="60"/>
      <c r="H11" s="60"/>
      <c r="I11" s="60"/>
      <c r="J11" s="60"/>
      <c r="K11" s="60"/>
      <c r="L11" s="61" t="s">
        <v>11</v>
      </c>
      <c r="M11" s="60"/>
      <c r="N11" s="60"/>
      <c r="O11" s="60"/>
      <c r="P11" s="60"/>
      <c r="Q11" s="60"/>
      <c r="R11" s="59" t="s">
        <v>52</v>
      </c>
      <c r="S11" s="60"/>
      <c r="T11" s="60"/>
      <c r="U11" s="15" t="s">
        <v>53</v>
      </c>
      <c r="V11" s="17" t="s">
        <v>54</v>
      </c>
      <c r="W11" s="59" t="s">
        <v>55</v>
      </c>
      <c r="X11" s="60"/>
    </row>
    <row r="12" spans="2:24" ht="15">
      <c r="B12" s="41">
        <v>1</v>
      </c>
      <c r="C12" s="28"/>
      <c r="D12" s="42" t="s">
        <v>87</v>
      </c>
      <c r="E12" s="28"/>
      <c r="F12" s="28"/>
      <c r="G12" s="28"/>
      <c r="H12" s="28"/>
      <c r="I12" s="28"/>
      <c r="J12" s="28"/>
      <c r="K12" s="28"/>
      <c r="L12" s="42" t="s">
        <v>88</v>
      </c>
      <c r="M12" s="28"/>
      <c r="N12" s="28"/>
      <c r="O12" s="28"/>
      <c r="P12" s="28"/>
      <c r="Q12" s="28"/>
      <c r="R12" s="62" t="s">
        <v>192</v>
      </c>
      <c r="S12" s="63"/>
      <c r="T12" s="63"/>
      <c r="U12" s="18" t="s">
        <v>66</v>
      </c>
      <c r="V12" s="12" t="s">
        <v>59</v>
      </c>
      <c r="W12" s="64">
        <v>0</v>
      </c>
      <c r="X12" s="28"/>
    </row>
    <row r="13" spans="2:24" ht="15">
      <c r="B13" s="41">
        <v>2</v>
      </c>
      <c r="C13" s="28"/>
      <c r="D13" s="42" t="s">
        <v>89</v>
      </c>
      <c r="E13" s="28"/>
      <c r="F13" s="28"/>
      <c r="G13" s="28"/>
      <c r="H13" s="28"/>
      <c r="I13" s="28"/>
      <c r="J13" s="28"/>
      <c r="K13" s="28"/>
      <c r="L13" s="42" t="s">
        <v>90</v>
      </c>
      <c r="M13" s="28"/>
      <c r="N13" s="28"/>
      <c r="O13" s="28"/>
      <c r="P13" s="28"/>
      <c r="Q13" s="28"/>
      <c r="R13" s="62"/>
      <c r="S13" s="63"/>
      <c r="T13" s="63"/>
      <c r="U13" s="18" t="s">
        <v>169</v>
      </c>
      <c r="V13" s="12" t="s">
        <v>59</v>
      </c>
      <c r="W13" s="64">
        <f aca="true" t="shared" si="0" ref="W13:W30">U13*R13</f>
        <v>0</v>
      </c>
      <c r="X13" s="28"/>
    </row>
    <row r="14" spans="2:24" ht="15">
      <c r="B14" s="41">
        <v>3</v>
      </c>
      <c r="C14" s="28"/>
      <c r="D14" s="42" t="s">
        <v>92</v>
      </c>
      <c r="E14" s="28"/>
      <c r="F14" s="28"/>
      <c r="G14" s="28"/>
      <c r="H14" s="28"/>
      <c r="I14" s="28"/>
      <c r="J14" s="28"/>
      <c r="K14" s="28"/>
      <c r="L14" s="42" t="s">
        <v>93</v>
      </c>
      <c r="M14" s="28"/>
      <c r="N14" s="28"/>
      <c r="O14" s="28"/>
      <c r="P14" s="28"/>
      <c r="Q14" s="28"/>
      <c r="R14" s="62"/>
      <c r="S14" s="63"/>
      <c r="T14" s="63"/>
      <c r="U14" s="18" t="s">
        <v>170</v>
      </c>
      <c r="V14" s="12" t="s">
        <v>59</v>
      </c>
      <c r="W14" s="64">
        <f t="shared" si="0"/>
        <v>0</v>
      </c>
      <c r="X14" s="28"/>
    </row>
    <row r="15" spans="2:24" ht="15">
      <c r="B15" s="41">
        <v>4</v>
      </c>
      <c r="C15" s="28"/>
      <c r="D15" s="42" t="s">
        <v>77</v>
      </c>
      <c r="E15" s="28"/>
      <c r="F15" s="28"/>
      <c r="G15" s="28"/>
      <c r="H15" s="28"/>
      <c r="I15" s="28"/>
      <c r="J15" s="28"/>
      <c r="K15" s="28"/>
      <c r="L15" s="42" t="s">
        <v>78</v>
      </c>
      <c r="M15" s="28"/>
      <c r="N15" s="28"/>
      <c r="O15" s="28"/>
      <c r="P15" s="28"/>
      <c r="Q15" s="28"/>
      <c r="R15" s="62"/>
      <c r="S15" s="63"/>
      <c r="T15" s="63"/>
      <c r="U15" s="18" t="s">
        <v>66</v>
      </c>
      <c r="V15" s="12" t="s">
        <v>63</v>
      </c>
      <c r="W15" s="64">
        <f t="shared" si="0"/>
        <v>0</v>
      </c>
      <c r="X15" s="28"/>
    </row>
    <row r="16" spans="2:24" ht="15">
      <c r="B16" s="41">
        <v>5</v>
      </c>
      <c r="C16" s="28"/>
      <c r="D16" s="42" t="s">
        <v>104</v>
      </c>
      <c r="E16" s="28"/>
      <c r="F16" s="28"/>
      <c r="G16" s="28"/>
      <c r="H16" s="28"/>
      <c r="I16" s="28"/>
      <c r="J16" s="28"/>
      <c r="K16" s="28"/>
      <c r="L16" s="42" t="s">
        <v>171</v>
      </c>
      <c r="M16" s="28"/>
      <c r="N16" s="28"/>
      <c r="O16" s="28"/>
      <c r="P16" s="28"/>
      <c r="Q16" s="28"/>
      <c r="R16" s="62"/>
      <c r="S16" s="63"/>
      <c r="T16" s="63"/>
      <c r="U16" s="18" t="s">
        <v>66</v>
      </c>
      <c r="V16" s="12" t="s">
        <v>63</v>
      </c>
      <c r="W16" s="64">
        <f t="shared" si="0"/>
        <v>0</v>
      </c>
      <c r="X16" s="28"/>
    </row>
    <row r="17" spans="2:24" ht="15">
      <c r="B17" s="41">
        <v>6</v>
      </c>
      <c r="C17" s="28"/>
      <c r="D17" s="42" t="s">
        <v>75</v>
      </c>
      <c r="E17" s="28"/>
      <c r="F17" s="28"/>
      <c r="G17" s="28"/>
      <c r="H17" s="28"/>
      <c r="I17" s="28"/>
      <c r="J17" s="28"/>
      <c r="K17" s="28"/>
      <c r="L17" s="42" t="s">
        <v>172</v>
      </c>
      <c r="M17" s="28"/>
      <c r="N17" s="28"/>
      <c r="O17" s="28"/>
      <c r="P17" s="28"/>
      <c r="Q17" s="28"/>
      <c r="R17" s="62"/>
      <c r="S17" s="63"/>
      <c r="T17" s="63"/>
      <c r="U17" s="18" t="s">
        <v>66</v>
      </c>
      <c r="V17" s="12" t="s">
        <v>63</v>
      </c>
      <c r="W17" s="64">
        <f t="shared" si="0"/>
        <v>0</v>
      </c>
      <c r="X17" s="28"/>
    </row>
    <row r="18" spans="2:24" ht="15">
      <c r="B18" s="41">
        <v>7</v>
      </c>
      <c r="C18" s="28"/>
      <c r="D18" s="42" t="s">
        <v>102</v>
      </c>
      <c r="E18" s="28"/>
      <c r="F18" s="28"/>
      <c r="G18" s="28"/>
      <c r="H18" s="28"/>
      <c r="I18" s="28"/>
      <c r="J18" s="28"/>
      <c r="K18" s="28"/>
      <c r="L18" s="42" t="s">
        <v>103</v>
      </c>
      <c r="M18" s="28"/>
      <c r="N18" s="28"/>
      <c r="O18" s="28"/>
      <c r="P18" s="28"/>
      <c r="Q18" s="28"/>
      <c r="R18" s="62"/>
      <c r="S18" s="63"/>
      <c r="T18" s="63"/>
      <c r="U18" s="18" t="s">
        <v>66</v>
      </c>
      <c r="V18" s="12" t="s">
        <v>63</v>
      </c>
      <c r="W18" s="64">
        <f t="shared" si="0"/>
        <v>0</v>
      </c>
      <c r="X18" s="28"/>
    </row>
    <row r="19" spans="2:24" ht="15">
      <c r="B19" s="41">
        <v>8</v>
      </c>
      <c r="C19" s="28"/>
      <c r="D19" s="42" t="s">
        <v>97</v>
      </c>
      <c r="E19" s="28"/>
      <c r="F19" s="28"/>
      <c r="G19" s="28"/>
      <c r="H19" s="28"/>
      <c r="I19" s="28"/>
      <c r="J19" s="28"/>
      <c r="K19" s="28"/>
      <c r="L19" s="42" t="s">
        <v>98</v>
      </c>
      <c r="M19" s="28"/>
      <c r="N19" s="28"/>
      <c r="O19" s="28"/>
      <c r="P19" s="28"/>
      <c r="Q19" s="28"/>
      <c r="R19" s="62"/>
      <c r="S19" s="63"/>
      <c r="T19" s="63"/>
      <c r="U19" s="18" t="s">
        <v>99</v>
      </c>
      <c r="V19" s="12" t="s">
        <v>63</v>
      </c>
      <c r="W19" s="64">
        <f t="shared" si="0"/>
        <v>0</v>
      </c>
      <c r="X19" s="28"/>
    </row>
    <row r="20" spans="2:24" ht="15">
      <c r="B20" s="41">
        <v>9</v>
      </c>
      <c r="C20" s="28"/>
      <c r="D20" s="42" t="s">
        <v>95</v>
      </c>
      <c r="E20" s="28"/>
      <c r="F20" s="28"/>
      <c r="G20" s="28"/>
      <c r="H20" s="28"/>
      <c r="I20" s="28"/>
      <c r="J20" s="28"/>
      <c r="K20" s="28"/>
      <c r="L20" s="42" t="s">
        <v>96</v>
      </c>
      <c r="M20" s="28"/>
      <c r="N20" s="28"/>
      <c r="O20" s="28"/>
      <c r="P20" s="28"/>
      <c r="Q20" s="28"/>
      <c r="R20" s="62"/>
      <c r="S20" s="63"/>
      <c r="T20" s="63"/>
      <c r="U20" s="18" t="s">
        <v>124</v>
      </c>
      <c r="V20" s="12" t="s">
        <v>63</v>
      </c>
      <c r="W20" s="64">
        <f t="shared" si="0"/>
        <v>0</v>
      </c>
      <c r="X20" s="28"/>
    </row>
    <row r="21" spans="2:24" ht="15">
      <c r="B21" s="41">
        <v>10</v>
      </c>
      <c r="C21" s="28"/>
      <c r="D21" s="42" t="s">
        <v>72</v>
      </c>
      <c r="E21" s="28"/>
      <c r="F21" s="28"/>
      <c r="G21" s="28"/>
      <c r="H21" s="28"/>
      <c r="I21" s="28"/>
      <c r="J21" s="28"/>
      <c r="K21" s="28"/>
      <c r="L21" s="42" t="s">
        <v>73</v>
      </c>
      <c r="M21" s="28"/>
      <c r="N21" s="28"/>
      <c r="O21" s="28"/>
      <c r="P21" s="28"/>
      <c r="Q21" s="28"/>
      <c r="R21" s="62"/>
      <c r="S21" s="63"/>
      <c r="T21" s="63"/>
      <c r="U21" s="18" t="s">
        <v>66</v>
      </c>
      <c r="V21" s="12" t="s">
        <v>63</v>
      </c>
      <c r="W21" s="64">
        <f t="shared" si="0"/>
        <v>0</v>
      </c>
      <c r="X21" s="28"/>
    </row>
    <row r="22" spans="2:24" ht="15">
      <c r="B22" s="41">
        <v>11</v>
      </c>
      <c r="C22" s="28"/>
      <c r="D22" s="42" t="s">
        <v>85</v>
      </c>
      <c r="E22" s="28"/>
      <c r="F22" s="28"/>
      <c r="G22" s="28"/>
      <c r="H22" s="28"/>
      <c r="I22" s="28"/>
      <c r="J22" s="28"/>
      <c r="K22" s="28"/>
      <c r="L22" s="42" t="s">
        <v>86</v>
      </c>
      <c r="M22" s="28"/>
      <c r="N22" s="28"/>
      <c r="O22" s="28"/>
      <c r="P22" s="28"/>
      <c r="Q22" s="28"/>
      <c r="R22" s="62"/>
      <c r="S22" s="63"/>
      <c r="T22" s="63"/>
      <c r="U22" s="18" t="s">
        <v>66</v>
      </c>
      <c r="V22" s="12" t="s">
        <v>63</v>
      </c>
      <c r="W22" s="64">
        <f t="shared" si="0"/>
        <v>0</v>
      </c>
      <c r="X22" s="28"/>
    </row>
    <row r="23" spans="2:24" ht="15">
      <c r="B23" s="41">
        <v>12</v>
      </c>
      <c r="C23" s="28"/>
      <c r="D23" s="42" t="s">
        <v>82</v>
      </c>
      <c r="E23" s="28"/>
      <c r="F23" s="28"/>
      <c r="G23" s="28"/>
      <c r="H23" s="28"/>
      <c r="I23" s="28"/>
      <c r="J23" s="28"/>
      <c r="K23" s="28"/>
      <c r="L23" s="42" t="s">
        <v>83</v>
      </c>
      <c r="M23" s="28"/>
      <c r="N23" s="28"/>
      <c r="O23" s="28"/>
      <c r="P23" s="28"/>
      <c r="Q23" s="28"/>
      <c r="R23" s="62"/>
      <c r="S23" s="63"/>
      <c r="T23" s="63"/>
      <c r="U23" s="18" t="s">
        <v>62</v>
      </c>
      <c r="V23" s="12" t="s">
        <v>63</v>
      </c>
      <c r="W23" s="64">
        <f t="shared" si="0"/>
        <v>0</v>
      </c>
      <c r="X23" s="28"/>
    </row>
    <row r="24" spans="2:24" ht="15">
      <c r="B24" s="41">
        <v>13</v>
      </c>
      <c r="C24" s="28"/>
      <c r="D24" s="42" t="s">
        <v>56</v>
      </c>
      <c r="E24" s="28"/>
      <c r="F24" s="28"/>
      <c r="G24" s="28"/>
      <c r="H24" s="28"/>
      <c r="I24" s="28"/>
      <c r="J24" s="28"/>
      <c r="K24" s="28"/>
      <c r="L24" s="42" t="s">
        <v>57</v>
      </c>
      <c r="M24" s="28"/>
      <c r="N24" s="28"/>
      <c r="O24" s="28"/>
      <c r="P24" s="28"/>
      <c r="Q24" s="28"/>
      <c r="R24" s="62"/>
      <c r="S24" s="63"/>
      <c r="T24" s="63"/>
      <c r="U24" s="18" t="s">
        <v>91</v>
      </c>
      <c r="V24" s="12" t="s">
        <v>59</v>
      </c>
      <c r="W24" s="64">
        <f t="shared" si="0"/>
        <v>0</v>
      </c>
      <c r="X24" s="28"/>
    </row>
    <row r="25" spans="2:24" ht="15">
      <c r="B25" s="41">
        <v>14</v>
      </c>
      <c r="C25" s="28"/>
      <c r="D25" s="42" t="s">
        <v>70</v>
      </c>
      <c r="E25" s="28"/>
      <c r="F25" s="28"/>
      <c r="G25" s="28"/>
      <c r="H25" s="28"/>
      <c r="I25" s="28"/>
      <c r="J25" s="28"/>
      <c r="K25" s="28"/>
      <c r="L25" s="42" t="s">
        <v>71</v>
      </c>
      <c r="M25" s="28"/>
      <c r="N25" s="28"/>
      <c r="O25" s="28"/>
      <c r="P25" s="28"/>
      <c r="Q25" s="28"/>
      <c r="R25" s="62"/>
      <c r="S25" s="63"/>
      <c r="T25" s="63"/>
      <c r="U25" s="18" t="s">
        <v>124</v>
      </c>
      <c r="V25" s="12" t="s">
        <v>63</v>
      </c>
      <c r="W25" s="64">
        <f t="shared" si="0"/>
        <v>0</v>
      </c>
      <c r="X25" s="28"/>
    </row>
    <row r="26" spans="2:24" ht="15">
      <c r="B26" s="41">
        <v>15</v>
      </c>
      <c r="C26" s="28"/>
      <c r="D26" s="42" t="s">
        <v>67</v>
      </c>
      <c r="E26" s="28"/>
      <c r="F26" s="28"/>
      <c r="G26" s="28"/>
      <c r="H26" s="28"/>
      <c r="I26" s="28"/>
      <c r="J26" s="28"/>
      <c r="K26" s="28"/>
      <c r="L26" s="42" t="s">
        <v>68</v>
      </c>
      <c r="M26" s="28"/>
      <c r="N26" s="28"/>
      <c r="O26" s="28"/>
      <c r="P26" s="28"/>
      <c r="Q26" s="28"/>
      <c r="R26" s="62"/>
      <c r="S26" s="63"/>
      <c r="T26" s="63"/>
      <c r="U26" s="18" t="s">
        <v>173</v>
      </c>
      <c r="V26" s="12" t="s">
        <v>63</v>
      </c>
      <c r="W26" s="64">
        <f t="shared" si="0"/>
        <v>0</v>
      </c>
      <c r="X26" s="28"/>
    </row>
    <row r="27" spans="2:24" ht="15">
      <c r="B27" s="41">
        <v>16</v>
      </c>
      <c r="C27" s="28"/>
      <c r="D27" s="42" t="s">
        <v>60</v>
      </c>
      <c r="E27" s="28"/>
      <c r="F27" s="28"/>
      <c r="G27" s="28"/>
      <c r="H27" s="28"/>
      <c r="I27" s="28"/>
      <c r="J27" s="28"/>
      <c r="K27" s="28"/>
      <c r="L27" s="42" t="s">
        <v>61</v>
      </c>
      <c r="M27" s="28"/>
      <c r="N27" s="28"/>
      <c r="O27" s="28"/>
      <c r="P27" s="28"/>
      <c r="Q27" s="28"/>
      <c r="R27" s="62"/>
      <c r="S27" s="63"/>
      <c r="T27" s="63"/>
      <c r="U27" s="18" t="s">
        <v>174</v>
      </c>
      <c r="V27" s="12" t="s">
        <v>63</v>
      </c>
      <c r="W27" s="64">
        <f t="shared" si="0"/>
        <v>0</v>
      </c>
      <c r="X27" s="28"/>
    </row>
    <row r="28" spans="2:24" ht="15">
      <c r="B28" s="41">
        <v>17</v>
      </c>
      <c r="C28" s="28"/>
      <c r="D28" s="42" t="s">
        <v>64</v>
      </c>
      <c r="E28" s="28"/>
      <c r="F28" s="28"/>
      <c r="G28" s="28"/>
      <c r="H28" s="28"/>
      <c r="I28" s="28"/>
      <c r="J28" s="28"/>
      <c r="K28" s="28"/>
      <c r="L28" s="42" t="s">
        <v>65</v>
      </c>
      <c r="M28" s="28"/>
      <c r="N28" s="28"/>
      <c r="O28" s="28"/>
      <c r="P28" s="28"/>
      <c r="Q28" s="28"/>
      <c r="R28" s="62"/>
      <c r="S28" s="63"/>
      <c r="T28" s="63"/>
      <c r="U28" s="18" t="s">
        <v>124</v>
      </c>
      <c r="V28" s="12" t="s">
        <v>63</v>
      </c>
      <c r="W28" s="64">
        <f t="shared" si="0"/>
        <v>0</v>
      </c>
      <c r="X28" s="28"/>
    </row>
    <row r="29" spans="2:24" ht="15">
      <c r="B29" s="41">
        <v>18</v>
      </c>
      <c r="C29" s="28"/>
      <c r="D29" s="42" t="s">
        <v>80</v>
      </c>
      <c r="E29" s="28"/>
      <c r="F29" s="28"/>
      <c r="G29" s="28"/>
      <c r="H29" s="28"/>
      <c r="I29" s="28"/>
      <c r="J29" s="28"/>
      <c r="K29" s="28"/>
      <c r="L29" s="42" t="s">
        <v>81</v>
      </c>
      <c r="M29" s="28"/>
      <c r="N29" s="28"/>
      <c r="O29" s="28"/>
      <c r="P29" s="28"/>
      <c r="Q29" s="28"/>
      <c r="R29" s="62"/>
      <c r="S29" s="63"/>
      <c r="T29" s="63"/>
      <c r="U29" s="18" t="s">
        <v>91</v>
      </c>
      <c r="V29" s="12" t="s">
        <v>59</v>
      </c>
      <c r="W29" s="64">
        <f t="shared" si="0"/>
        <v>0</v>
      </c>
      <c r="X29" s="28"/>
    </row>
    <row r="30" spans="2:24" ht="15">
      <c r="B30" s="41">
        <v>19</v>
      </c>
      <c r="C30" s="28"/>
      <c r="D30" s="42" t="s">
        <v>100</v>
      </c>
      <c r="E30" s="28"/>
      <c r="F30" s="28"/>
      <c r="G30" s="28"/>
      <c r="H30" s="28"/>
      <c r="I30" s="28"/>
      <c r="J30" s="28"/>
      <c r="K30" s="28"/>
      <c r="L30" s="42" t="s">
        <v>101</v>
      </c>
      <c r="M30" s="28"/>
      <c r="N30" s="28"/>
      <c r="O30" s="28"/>
      <c r="P30" s="28"/>
      <c r="Q30" s="28"/>
      <c r="R30" s="62"/>
      <c r="S30" s="63"/>
      <c r="T30" s="63"/>
      <c r="U30" s="18" t="s">
        <v>99</v>
      </c>
      <c r="V30" s="12" t="s">
        <v>8</v>
      </c>
      <c r="W30" s="64">
        <f t="shared" si="0"/>
        <v>0</v>
      </c>
      <c r="X30" s="28"/>
    </row>
    <row r="31" spans="2:24" ht="15" customHeight="1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3">
        <f>SUM(W12:X30)</f>
        <v>0</v>
      </c>
    </row>
    <row r="32" ht="2.85" customHeight="1"/>
    <row r="33" spans="2:24" ht="11.25" customHeight="1">
      <c r="B33" s="3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ht="1.5" customHeight="1"/>
    <row r="35" spans="3:16" ht="11.25" customHeight="1">
      <c r="C35" s="41"/>
      <c r="D35" s="28"/>
      <c r="F35" s="41"/>
      <c r="G35" s="28"/>
      <c r="H35" s="28"/>
      <c r="I35" s="28"/>
      <c r="J35" s="28"/>
      <c r="K35" s="42"/>
      <c r="L35" s="28"/>
      <c r="M35" s="28"/>
      <c r="N35" s="28"/>
      <c r="O35" s="28"/>
      <c r="P35" s="28"/>
    </row>
    <row r="36" ht="9.95" customHeight="1"/>
    <row r="37" spans="2:14" ht="11.45" customHeight="1">
      <c r="B37" s="50" t="s">
        <v>8</v>
      </c>
      <c r="C37" s="51"/>
      <c r="D37" s="51"/>
      <c r="E37" s="51"/>
      <c r="F37" s="51"/>
      <c r="G37" s="51"/>
      <c r="H37" s="51"/>
      <c r="J37" s="52" t="s">
        <v>12</v>
      </c>
      <c r="K37" s="51"/>
      <c r="L37" s="51"/>
      <c r="M37" s="51"/>
      <c r="N37" s="51"/>
    </row>
    <row r="38" spans="2:14" ht="11.25" customHeight="1">
      <c r="B38" s="52" t="s">
        <v>13</v>
      </c>
      <c r="C38" s="51"/>
      <c r="D38" s="51"/>
      <c r="E38" s="51"/>
      <c r="F38" s="51"/>
      <c r="G38" s="51"/>
      <c r="H38" s="51"/>
      <c r="I38" s="13"/>
      <c r="J38" s="53">
        <f>X31</f>
        <v>0</v>
      </c>
      <c r="K38" s="51"/>
      <c r="L38" s="51"/>
      <c r="M38" s="51"/>
      <c r="N38" s="51"/>
    </row>
    <row r="39" ht="15" hidden="1"/>
    <row r="40" ht="3" customHeight="1"/>
    <row r="41" spans="2:14" ht="11.25" customHeight="1">
      <c r="B41" s="55" t="s">
        <v>40</v>
      </c>
      <c r="C41" s="28"/>
      <c r="D41" s="28"/>
      <c r="E41" s="28"/>
      <c r="F41" s="28"/>
      <c r="G41" s="28"/>
      <c r="H41" s="28"/>
      <c r="J41" s="56">
        <f>X31</f>
        <v>0</v>
      </c>
      <c r="K41" s="28"/>
      <c r="L41" s="28"/>
      <c r="M41" s="28"/>
      <c r="N41" s="28"/>
    </row>
    <row r="42" ht="5.65" customHeight="1"/>
    <row r="43" ht="2.85" customHeight="1"/>
    <row r="44" ht="15" hidden="1"/>
    <row r="45" spans="2:24" ht="17.1" customHeight="1">
      <c r="B45" s="34" t="s">
        <v>106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ht="2.85" customHeight="1"/>
    <row r="47" spans="2:24" ht="15">
      <c r="B47" s="59" t="s">
        <v>50</v>
      </c>
      <c r="C47" s="60"/>
      <c r="D47" s="61" t="s">
        <v>51</v>
      </c>
      <c r="E47" s="60"/>
      <c r="F47" s="60"/>
      <c r="G47" s="60"/>
      <c r="H47" s="60"/>
      <c r="I47" s="60"/>
      <c r="J47" s="60"/>
      <c r="K47" s="60"/>
      <c r="L47" s="61" t="s">
        <v>11</v>
      </c>
      <c r="M47" s="60"/>
      <c r="N47" s="60"/>
      <c r="O47" s="60"/>
      <c r="P47" s="60"/>
      <c r="Q47" s="60"/>
      <c r="R47" s="59" t="s">
        <v>52</v>
      </c>
      <c r="S47" s="60"/>
      <c r="T47" s="60"/>
      <c r="U47" s="15" t="s">
        <v>53</v>
      </c>
      <c r="V47" s="17" t="s">
        <v>54</v>
      </c>
      <c r="W47" s="59" t="s">
        <v>55</v>
      </c>
      <c r="X47" s="60"/>
    </row>
    <row r="48" spans="2:24" ht="15">
      <c r="B48" s="41">
        <v>1</v>
      </c>
      <c r="C48" s="28"/>
      <c r="D48" s="42" t="s">
        <v>113</v>
      </c>
      <c r="E48" s="28"/>
      <c r="F48" s="28"/>
      <c r="G48" s="28"/>
      <c r="H48" s="28"/>
      <c r="I48" s="28"/>
      <c r="J48" s="28"/>
      <c r="K48" s="28"/>
      <c r="L48" s="42" t="s">
        <v>114</v>
      </c>
      <c r="M48" s="28"/>
      <c r="N48" s="28"/>
      <c r="O48" s="28"/>
      <c r="P48" s="28"/>
      <c r="Q48" s="28"/>
      <c r="R48" s="62" t="s">
        <v>192</v>
      </c>
      <c r="S48" s="63"/>
      <c r="T48" s="63"/>
      <c r="U48" s="18" t="s">
        <v>99</v>
      </c>
      <c r="V48" s="12" t="s">
        <v>112</v>
      </c>
      <c r="W48" s="64">
        <v>0</v>
      </c>
      <c r="X48" s="28"/>
    </row>
    <row r="49" spans="2:24" ht="15">
      <c r="B49" s="41">
        <v>2</v>
      </c>
      <c r="C49" s="28"/>
      <c r="D49" s="42" t="s">
        <v>175</v>
      </c>
      <c r="E49" s="28"/>
      <c r="F49" s="28"/>
      <c r="G49" s="28"/>
      <c r="H49" s="28"/>
      <c r="I49" s="28"/>
      <c r="J49" s="28"/>
      <c r="K49" s="28"/>
      <c r="L49" s="42" t="s">
        <v>176</v>
      </c>
      <c r="M49" s="28"/>
      <c r="N49" s="28"/>
      <c r="O49" s="28"/>
      <c r="P49" s="28"/>
      <c r="Q49" s="28"/>
      <c r="R49" s="62"/>
      <c r="S49" s="63"/>
      <c r="T49" s="63"/>
      <c r="U49" s="18" t="s">
        <v>84</v>
      </c>
      <c r="V49" s="12" t="s">
        <v>177</v>
      </c>
      <c r="W49" s="64">
        <f aca="true" t="shared" si="1" ref="W49:W63">R49*U49</f>
        <v>0</v>
      </c>
      <c r="X49" s="28"/>
    </row>
    <row r="50" spans="2:24" ht="15">
      <c r="B50" s="41">
        <v>3</v>
      </c>
      <c r="C50" s="28"/>
      <c r="D50" s="42" t="s">
        <v>178</v>
      </c>
      <c r="E50" s="28"/>
      <c r="F50" s="28"/>
      <c r="G50" s="28"/>
      <c r="H50" s="28"/>
      <c r="I50" s="28"/>
      <c r="J50" s="28"/>
      <c r="K50" s="28"/>
      <c r="L50" s="42" t="s">
        <v>179</v>
      </c>
      <c r="M50" s="28"/>
      <c r="N50" s="28"/>
      <c r="O50" s="28"/>
      <c r="P50" s="28"/>
      <c r="Q50" s="28"/>
      <c r="R50" s="62"/>
      <c r="S50" s="63"/>
      <c r="T50" s="63"/>
      <c r="U50" s="18" t="s">
        <v>84</v>
      </c>
      <c r="V50" s="12" t="s">
        <v>177</v>
      </c>
      <c r="W50" s="64">
        <f t="shared" si="1"/>
        <v>0</v>
      </c>
      <c r="X50" s="28"/>
    </row>
    <row r="51" spans="2:24" ht="15">
      <c r="B51" s="41">
        <v>4</v>
      </c>
      <c r="C51" s="28"/>
      <c r="D51" s="42" t="s">
        <v>130</v>
      </c>
      <c r="E51" s="28"/>
      <c r="F51" s="28"/>
      <c r="G51" s="28"/>
      <c r="H51" s="28"/>
      <c r="I51" s="28"/>
      <c r="J51" s="28"/>
      <c r="K51" s="28"/>
      <c r="L51" s="42" t="s">
        <v>131</v>
      </c>
      <c r="M51" s="28"/>
      <c r="N51" s="28"/>
      <c r="O51" s="28"/>
      <c r="P51" s="28"/>
      <c r="Q51" s="28"/>
      <c r="R51" s="62"/>
      <c r="S51" s="63"/>
      <c r="T51" s="63"/>
      <c r="U51" s="18" t="s">
        <v>69</v>
      </c>
      <c r="V51" s="12" t="s">
        <v>59</v>
      </c>
      <c r="W51" s="64">
        <f t="shared" si="1"/>
        <v>0</v>
      </c>
      <c r="X51" s="28"/>
    </row>
    <row r="52" spans="2:24" ht="15">
      <c r="B52" s="41">
        <v>5</v>
      </c>
      <c r="C52" s="28"/>
      <c r="D52" s="42" t="s">
        <v>125</v>
      </c>
      <c r="E52" s="28"/>
      <c r="F52" s="28"/>
      <c r="G52" s="28"/>
      <c r="H52" s="28"/>
      <c r="I52" s="28"/>
      <c r="J52" s="28"/>
      <c r="K52" s="28"/>
      <c r="L52" s="42" t="s">
        <v>126</v>
      </c>
      <c r="M52" s="28"/>
      <c r="N52" s="28"/>
      <c r="O52" s="28"/>
      <c r="P52" s="28"/>
      <c r="Q52" s="28"/>
      <c r="R52" s="62"/>
      <c r="S52" s="63"/>
      <c r="T52" s="63"/>
      <c r="U52" s="18" t="s">
        <v>180</v>
      </c>
      <c r="V52" s="12" t="s">
        <v>112</v>
      </c>
      <c r="W52" s="64">
        <f t="shared" si="1"/>
        <v>0</v>
      </c>
      <c r="X52" s="28"/>
    </row>
    <row r="53" spans="2:24" ht="15">
      <c r="B53" s="41">
        <v>6</v>
      </c>
      <c r="C53" s="28"/>
      <c r="D53" s="42" t="s">
        <v>107</v>
      </c>
      <c r="E53" s="28"/>
      <c r="F53" s="28"/>
      <c r="G53" s="28"/>
      <c r="H53" s="28"/>
      <c r="I53" s="28"/>
      <c r="J53" s="28"/>
      <c r="K53" s="28"/>
      <c r="L53" s="42" t="s">
        <v>108</v>
      </c>
      <c r="M53" s="28"/>
      <c r="N53" s="28"/>
      <c r="O53" s="28"/>
      <c r="P53" s="28"/>
      <c r="Q53" s="28"/>
      <c r="R53" s="62"/>
      <c r="S53" s="63"/>
      <c r="T53" s="63"/>
      <c r="U53" s="18" t="s">
        <v>66</v>
      </c>
      <c r="V53" s="12" t="s">
        <v>63</v>
      </c>
      <c r="W53" s="64">
        <f t="shared" si="1"/>
        <v>0</v>
      </c>
      <c r="X53" s="28"/>
    </row>
    <row r="54" spans="2:24" ht="15">
      <c r="B54" s="41">
        <v>7</v>
      </c>
      <c r="C54" s="28"/>
      <c r="D54" s="42" t="s">
        <v>128</v>
      </c>
      <c r="E54" s="28"/>
      <c r="F54" s="28"/>
      <c r="G54" s="28"/>
      <c r="H54" s="28"/>
      <c r="I54" s="28"/>
      <c r="J54" s="28"/>
      <c r="K54" s="28"/>
      <c r="L54" s="42" t="s">
        <v>129</v>
      </c>
      <c r="M54" s="28"/>
      <c r="N54" s="28"/>
      <c r="O54" s="28"/>
      <c r="P54" s="28"/>
      <c r="Q54" s="28"/>
      <c r="R54" s="62"/>
      <c r="S54" s="63"/>
      <c r="T54" s="63"/>
      <c r="U54" s="18" t="s">
        <v>69</v>
      </c>
      <c r="V54" s="12" t="s">
        <v>59</v>
      </c>
      <c r="W54" s="64">
        <f t="shared" si="1"/>
        <v>0</v>
      </c>
      <c r="X54" s="28"/>
    </row>
    <row r="55" spans="2:24" ht="15">
      <c r="B55" s="41">
        <v>8</v>
      </c>
      <c r="C55" s="28"/>
      <c r="D55" s="42" t="s">
        <v>122</v>
      </c>
      <c r="E55" s="28"/>
      <c r="F55" s="28"/>
      <c r="G55" s="28"/>
      <c r="H55" s="28"/>
      <c r="I55" s="28"/>
      <c r="J55" s="28"/>
      <c r="K55" s="28"/>
      <c r="L55" s="42" t="s">
        <v>123</v>
      </c>
      <c r="M55" s="28"/>
      <c r="N55" s="28"/>
      <c r="O55" s="28"/>
      <c r="P55" s="28"/>
      <c r="Q55" s="28"/>
      <c r="R55" s="62"/>
      <c r="S55" s="63"/>
      <c r="T55" s="63"/>
      <c r="U55" s="18" t="s">
        <v>69</v>
      </c>
      <c r="V55" s="12" t="s">
        <v>59</v>
      </c>
      <c r="W55" s="64">
        <f t="shared" si="1"/>
        <v>0</v>
      </c>
      <c r="X55" s="28"/>
    </row>
    <row r="56" spans="2:24" ht="15">
      <c r="B56" s="41">
        <v>9</v>
      </c>
      <c r="C56" s="28"/>
      <c r="D56" s="42" t="s">
        <v>181</v>
      </c>
      <c r="E56" s="28"/>
      <c r="F56" s="28"/>
      <c r="G56" s="28"/>
      <c r="H56" s="28"/>
      <c r="I56" s="28"/>
      <c r="J56" s="28"/>
      <c r="K56" s="28"/>
      <c r="L56" s="42" t="s">
        <v>182</v>
      </c>
      <c r="M56" s="28"/>
      <c r="N56" s="28"/>
      <c r="O56" s="28"/>
      <c r="P56" s="28"/>
      <c r="Q56" s="28"/>
      <c r="R56" s="62"/>
      <c r="S56" s="63"/>
      <c r="T56" s="63"/>
      <c r="U56" s="18" t="s">
        <v>66</v>
      </c>
      <c r="V56" s="12" t="s">
        <v>112</v>
      </c>
      <c r="W56" s="64">
        <f t="shared" si="1"/>
        <v>0</v>
      </c>
      <c r="X56" s="28"/>
    </row>
    <row r="57" spans="2:24" ht="15">
      <c r="B57" s="41">
        <v>10</v>
      </c>
      <c r="C57" s="28"/>
      <c r="D57" s="42" t="s">
        <v>118</v>
      </c>
      <c r="E57" s="28"/>
      <c r="F57" s="28"/>
      <c r="G57" s="28"/>
      <c r="H57" s="28"/>
      <c r="I57" s="28"/>
      <c r="J57" s="28"/>
      <c r="K57" s="28"/>
      <c r="L57" s="42" t="s">
        <v>119</v>
      </c>
      <c r="M57" s="28"/>
      <c r="N57" s="28"/>
      <c r="O57" s="28"/>
      <c r="P57" s="28"/>
      <c r="Q57" s="28"/>
      <c r="R57" s="62"/>
      <c r="S57" s="63"/>
      <c r="T57" s="63"/>
      <c r="U57" s="18" t="s">
        <v>66</v>
      </c>
      <c r="V57" s="12" t="s">
        <v>63</v>
      </c>
      <c r="W57" s="64">
        <f t="shared" si="1"/>
        <v>0</v>
      </c>
      <c r="X57" s="28"/>
    </row>
    <row r="58" spans="2:24" ht="15">
      <c r="B58" s="41">
        <v>11</v>
      </c>
      <c r="C58" s="28"/>
      <c r="D58" s="42" t="s">
        <v>183</v>
      </c>
      <c r="E58" s="28"/>
      <c r="F58" s="28"/>
      <c r="G58" s="28"/>
      <c r="H58" s="28"/>
      <c r="I58" s="28"/>
      <c r="J58" s="28"/>
      <c r="K58" s="28"/>
      <c r="L58" s="42" t="s">
        <v>184</v>
      </c>
      <c r="M58" s="28"/>
      <c r="N58" s="28"/>
      <c r="O58" s="28"/>
      <c r="P58" s="28"/>
      <c r="Q58" s="28"/>
      <c r="R58" s="62"/>
      <c r="S58" s="63"/>
      <c r="T58" s="63"/>
      <c r="U58" s="18" t="s">
        <v>84</v>
      </c>
      <c r="V58" s="12" t="s">
        <v>59</v>
      </c>
      <c r="W58" s="64">
        <f t="shared" si="1"/>
        <v>0</v>
      </c>
      <c r="X58" s="28"/>
    </row>
    <row r="59" spans="2:24" ht="15">
      <c r="B59" s="41">
        <v>12</v>
      </c>
      <c r="C59" s="28"/>
      <c r="D59" s="42" t="s">
        <v>132</v>
      </c>
      <c r="E59" s="28"/>
      <c r="F59" s="28"/>
      <c r="G59" s="28"/>
      <c r="H59" s="28"/>
      <c r="I59" s="28"/>
      <c r="J59" s="28"/>
      <c r="K59" s="28"/>
      <c r="L59" s="42" t="s">
        <v>133</v>
      </c>
      <c r="M59" s="28"/>
      <c r="N59" s="28"/>
      <c r="O59" s="28"/>
      <c r="P59" s="28"/>
      <c r="Q59" s="28"/>
      <c r="R59" s="62"/>
      <c r="S59" s="63"/>
      <c r="T59" s="63"/>
      <c r="U59" s="18" t="s">
        <v>69</v>
      </c>
      <c r="V59" s="12" t="s">
        <v>59</v>
      </c>
      <c r="W59" s="64">
        <f t="shared" si="1"/>
        <v>0</v>
      </c>
      <c r="X59" s="28"/>
    </row>
    <row r="60" spans="2:24" ht="15">
      <c r="B60" s="41">
        <v>13</v>
      </c>
      <c r="C60" s="28"/>
      <c r="D60" s="42" t="s">
        <v>109</v>
      </c>
      <c r="E60" s="28"/>
      <c r="F60" s="28"/>
      <c r="G60" s="28"/>
      <c r="H60" s="28"/>
      <c r="I60" s="28"/>
      <c r="J60" s="28"/>
      <c r="K60" s="28"/>
      <c r="L60" s="42" t="s">
        <v>110</v>
      </c>
      <c r="M60" s="28"/>
      <c r="N60" s="28"/>
      <c r="O60" s="28"/>
      <c r="P60" s="28"/>
      <c r="Q60" s="28"/>
      <c r="R60" s="62"/>
      <c r="S60" s="63"/>
      <c r="T60" s="63"/>
      <c r="U60" s="18" t="s">
        <v>99</v>
      </c>
      <c r="V60" s="12" t="s">
        <v>112</v>
      </c>
      <c r="W60" s="64">
        <f t="shared" si="1"/>
        <v>0</v>
      </c>
      <c r="X60" s="28"/>
    </row>
    <row r="61" spans="2:24" ht="15">
      <c r="B61" s="41">
        <v>14</v>
      </c>
      <c r="C61" s="28"/>
      <c r="D61" s="42" t="s">
        <v>185</v>
      </c>
      <c r="E61" s="28"/>
      <c r="F61" s="28"/>
      <c r="G61" s="28"/>
      <c r="H61" s="28"/>
      <c r="I61" s="28"/>
      <c r="J61" s="28"/>
      <c r="K61" s="28"/>
      <c r="L61" s="42" t="s">
        <v>186</v>
      </c>
      <c r="M61" s="28"/>
      <c r="N61" s="28"/>
      <c r="O61" s="28"/>
      <c r="P61" s="28"/>
      <c r="Q61" s="28"/>
      <c r="R61" s="62"/>
      <c r="S61" s="63"/>
      <c r="T61" s="63"/>
      <c r="U61" s="18" t="s">
        <v>187</v>
      </c>
      <c r="V61" s="12" t="s">
        <v>59</v>
      </c>
      <c r="W61" s="64">
        <f t="shared" si="1"/>
        <v>0</v>
      </c>
      <c r="X61" s="28"/>
    </row>
    <row r="62" spans="2:24" ht="15">
      <c r="B62" s="41">
        <v>15</v>
      </c>
      <c r="C62" s="28"/>
      <c r="D62" s="42" t="s">
        <v>188</v>
      </c>
      <c r="E62" s="28"/>
      <c r="F62" s="28"/>
      <c r="G62" s="28"/>
      <c r="H62" s="28"/>
      <c r="I62" s="28"/>
      <c r="J62" s="28"/>
      <c r="K62" s="28"/>
      <c r="L62" s="42" t="s">
        <v>189</v>
      </c>
      <c r="M62" s="28"/>
      <c r="N62" s="28"/>
      <c r="O62" s="28"/>
      <c r="P62" s="28"/>
      <c r="Q62" s="28"/>
      <c r="R62" s="62"/>
      <c r="S62" s="63"/>
      <c r="T62" s="63"/>
      <c r="U62" s="18" t="s">
        <v>66</v>
      </c>
      <c r="V62" s="12" t="s">
        <v>59</v>
      </c>
      <c r="W62" s="64">
        <f t="shared" si="1"/>
        <v>0</v>
      </c>
      <c r="X62" s="28"/>
    </row>
    <row r="63" spans="2:24" ht="15">
      <c r="B63" s="41">
        <v>16</v>
      </c>
      <c r="C63" s="28"/>
      <c r="D63" s="42" t="s">
        <v>120</v>
      </c>
      <c r="E63" s="28"/>
      <c r="F63" s="28"/>
      <c r="G63" s="28"/>
      <c r="H63" s="28"/>
      <c r="I63" s="28"/>
      <c r="J63" s="28"/>
      <c r="K63" s="28"/>
      <c r="L63" s="42" t="s">
        <v>121</v>
      </c>
      <c r="M63" s="28"/>
      <c r="N63" s="28"/>
      <c r="O63" s="28"/>
      <c r="P63" s="28"/>
      <c r="Q63" s="28"/>
      <c r="R63" s="62"/>
      <c r="S63" s="63"/>
      <c r="T63" s="63"/>
      <c r="U63" s="18" t="s">
        <v>111</v>
      </c>
      <c r="V63" s="12" t="s">
        <v>112</v>
      </c>
      <c r="W63" s="64">
        <f t="shared" si="1"/>
        <v>0</v>
      </c>
      <c r="X63" s="28"/>
    </row>
    <row r="64" spans="2:24" ht="21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4">
        <f>SUM(W48:X63)</f>
        <v>0</v>
      </c>
    </row>
    <row r="65" ht="15" hidden="1"/>
    <row r="66" ht="2.85" customHeight="1"/>
    <row r="67" spans="2:24" ht="11.25" customHeight="1">
      <c r="B67" s="3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ht="1.5" customHeight="1"/>
    <row r="69" spans="3:16" ht="11.25" customHeight="1">
      <c r="C69" s="41"/>
      <c r="D69" s="28"/>
      <c r="F69" s="41"/>
      <c r="G69" s="28"/>
      <c r="H69" s="28"/>
      <c r="I69" s="28"/>
      <c r="J69" s="28"/>
      <c r="K69" s="42"/>
      <c r="L69" s="28"/>
      <c r="M69" s="28"/>
      <c r="N69" s="28"/>
      <c r="O69" s="28"/>
      <c r="P69" s="28"/>
    </row>
    <row r="70" ht="9.95" customHeight="1"/>
    <row r="71" spans="2:14" ht="11.45" customHeight="1">
      <c r="B71" s="50" t="s">
        <v>8</v>
      </c>
      <c r="C71" s="51"/>
      <c r="D71" s="51"/>
      <c r="E71" s="51"/>
      <c r="F71" s="51"/>
      <c r="G71" s="51"/>
      <c r="H71" s="51"/>
      <c r="J71" s="52" t="s">
        <v>12</v>
      </c>
      <c r="K71" s="51"/>
      <c r="L71" s="51"/>
      <c r="M71" s="51"/>
      <c r="N71" s="51"/>
    </row>
    <row r="72" spans="2:14" ht="11.25" customHeight="1">
      <c r="B72" s="52" t="s">
        <v>13</v>
      </c>
      <c r="C72" s="51"/>
      <c r="D72" s="51"/>
      <c r="E72" s="51"/>
      <c r="F72" s="51"/>
      <c r="G72" s="51"/>
      <c r="H72" s="51"/>
      <c r="I72" s="13"/>
      <c r="J72" s="53">
        <f>X64</f>
        <v>0</v>
      </c>
      <c r="K72" s="51"/>
      <c r="L72" s="51"/>
      <c r="M72" s="51"/>
      <c r="N72" s="51"/>
    </row>
    <row r="73" ht="15" hidden="1"/>
    <row r="74" ht="3" customHeight="1"/>
    <row r="75" spans="2:14" ht="11.25" customHeight="1">
      <c r="B75" s="55" t="s">
        <v>40</v>
      </c>
      <c r="C75" s="28"/>
      <c r="D75" s="28"/>
      <c r="E75" s="28"/>
      <c r="F75" s="28"/>
      <c r="G75" s="28"/>
      <c r="H75" s="28"/>
      <c r="J75" s="56">
        <f>X64</f>
        <v>0</v>
      </c>
      <c r="K75" s="28"/>
      <c r="L75" s="28"/>
      <c r="M75" s="28"/>
      <c r="N75" s="28"/>
    </row>
    <row r="76" ht="11.45" customHeight="1"/>
    <row r="77" ht="2.85" customHeight="1"/>
    <row r="78" ht="15" hidden="1"/>
    <row r="79" spans="2:24" ht="17.1" customHeight="1">
      <c r="B79" s="34" t="s">
        <v>134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ht="2.85" customHeight="1"/>
    <row r="81" spans="2:24" ht="15">
      <c r="B81" s="65" t="s">
        <v>50</v>
      </c>
      <c r="C81" s="60"/>
      <c r="D81" s="66" t="s">
        <v>51</v>
      </c>
      <c r="E81" s="60"/>
      <c r="F81" s="60"/>
      <c r="G81" s="60"/>
      <c r="H81" s="60"/>
      <c r="I81" s="60"/>
      <c r="J81" s="60"/>
      <c r="K81" s="60"/>
      <c r="L81" s="66" t="s">
        <v>11</v>
      </c>
      <c r="M81" s="60"/>
      <c r="N81" s="60"/>
      <c r="O81" s="60"/>
      <c r="P81" s="60"/>
      <c r="Q81" s="60"/>
      <c r="R81" s="65" t="s">
        <v>52</v>
      </c>
      <c r="S81" s="60"/>
      <c r="T81" s="60"/>
      <c r="U81" s="20" t="s">
        <v>53</v>
      </c>
      <c r="V81" s="21" t="s">
        <v>54</v>
      </c>
      <c r="W81" s="65" t="s">
        <v>55</v>
      </c>
      <c r="X81" s="60"/>
    </row>
    <row r="82" spans="2:24" ht="15">
      <c r="B82" s="41">
        <v>1</v>
      </c>
      <c r="C82" s="28"/>
      <c r="D82" s="42" t="s">
        <v>141</v>
      </c>
      <c r="E82" s="28"/>
      <c r="F82" s="28"/>
      <c r="G82" s="28"/>
      <c r="H82" s="28"/>
      <c r="I82" s="28"/>
      <c r="J82" s="28"/>
      <c r="K82" s="28"/>
      <c r="L82" s="42" t="s">
        <v>142</v>
      </c>
      <c r="M82" s="28"/>
      <c r="N82" s="28"/>
      <c r="O82" s="28"/>
      <c r="P82" s="28"/>
      <c r="Q82" s="28"/>
      <c r="R82" s="62" t="s">
        <v>192</v>
      </c>
      <c r="S82" s="63"/>
      <c r="T82" s="63"/>
      <c r="U82" s="19">
        <v>4</v>
      </c>
      <c r="V82" s="12" t="s">
        <v>63</v>
      </c>
      <c r="W82" s="64">
        <v>0</v>
      </c>
      <c r="X82" s="28"/>
    </row>
    <row r="83" spans="2:24" ht="15">
      <c r="B83" s="41">
        <v>2</v>
      </c>
      <c r="C83" s="28"/>
      <c r="D83" s="42" t="s">
        <v>155</v>
      </c>
      <c r="E83" s="28"/>
      <c r="F83" s="28"/>
      <c r="G83" s="28"/>
      <c r="H83" s="28"/>
      <c r="I83" s="28"/>
      <c r="J83" s="28"/>
      <c r="K83" s="28"/>
      <c r="L83" s="42" t="s">
        <v>156</v>
      </c>
      <c r="M83" s="28"/>
      <c r="N83" s="28"/>
      <c r="O83" s="28"/>
      <c r="P83" s="28"/>
      <c r="Q83" s="28"/>
      <c r="R83" s="62"/>
      <c r="S83" s="63"/>
      <c r="T83" s="63"/>
      <c r="U83" s="19">
        <v>4</v>
      </c>
      <c r="V83" s="12" t="s">
        <v>59</v>
      </c>
      <c r="W83" s="64">
        <f aca="true" t="shared" si="2" ref="W83:W98">R83*U83</f>
        <v>0</v>
      </c>
      <c r="X83" s="28"/>
    </row>
    <row r="84" spans="2:24" ht="15">
      <c r="B84" s="41">
        <v>3</v>
      </c>
      <c r="C84" s="28"/>
      <c r="D84" s="42" t="s">
        <v>149</v>
      </c>
      <c r="E84" s="28"/>
      <c r="F84" s="28"/>
      <c r="G84" s="28"/>
      <c r="H84" s="28"/>
      <c r="I84" s="28"/>
      <c r="J84" s="28"/>
      <c r="K84" s="28"/>
      <c r="L84" s="42" t="s">
        <v>150</v>
      </c>
      <c r="M84" s="28"/>
      <c r="N84" s="28"/>
      <c r="O84" s="28"/>
      <c r="P84" s="28"/>
      <c r="Q84" s="28"/>
      <c r="R84" s="62"/>
      <c r="S84" s="63"/>
      <c r="T84" s="63"/>
      <c r="U84" s="19">
        <v>40</v>
      </c>
      <c r="V84" s="12" t="s">
        <v>59</v>
      </c>
      <c r="W84" s="64">
        <f t="shared" si="2"/>
        <v>0</v>
      </c>
      <c r="X84" s="28"/>
    </row>
    <row r="85" spans="2:24" ht="15">
      <c r="B85" s="41">
        <v>4</v>
      </c>
      <c r="C85" s="28"/>
      <c r="D85" s="42" t="s">
        <v>157</v>
      </c>
      <c r="E85" s="28"/>
      <c r="F85" s="28"/>
      <c r="G85" s="28"/>
      <c r="H85" s="28"/>
      <c r="I85" s="28"/>
      <c r="J85" s="28"/>
      <c r="K85" s="28"/>
      <c r="L85" s="42" t="s">
        <v>158</v>
      </c>
      <c r="M85" s="28"/>
      <c r="N85" s="28"/>
      <c r="O85" s="28"/>
      <c r="P85" s="28"/>
      <c r="Q85" s="28"/>
      <c r="R85" s="62"/>
      <c r="S85" s="63"/>
      <c r="T85" s="63"/>
      <c r="U85" s="19">
        <v>30</v>
      </c>
      <c r="V85" s="12" t="s">
        <v>59</v>
      </c>
      <c r="W85" s="64">
        <f t="shared" si="2"/>
        <v>0</v>
      </c>
      <c r="X85" s="28"/>
    </row>
    <row r="86" spans="2:24" ht="15">
      <c r="B86" s="41">
        <v>5</v>
      </c>
      <c r="C86" s="28"/>
      <c r="D86" s="42" t="s">
        <v>143</v>
      </c>
      <c r="E86" s="28"/>
      <c r="F86" s="28"/>
      <c r="G86" s="28"/>
      <c r="H86" s="28"/>
      <c r="I86" s="28"/>
      <c r="J86" s="28"/>
      <c r="K86" s="28"/>
      <c r="L86" s="42" t="s">
        <v>78</v>
      </c>
      <c r="M86" s="28"/>
      <c r="N86" s="28"/>
      <c r="O86" s="28"/>
      <c r="P86" s="28"/>
      <c r="Q86" s="28"/>
      <c r="R86" s="62"/>
      <c r="S86" s="63"/>
      <c r="T86" s="63"/>
      <c r="U86" s="19">
        <v>4</v>
      </c>
      <c r="V86" s="12" t="s">
        <v>63</v>
      </c>
      <c r="W86" s="64">
        <f t="shared" si="2"/>
        <v>0</v>
      </c>
      <c r="X86" s="28"/>
    </row>
    <row r="87" spans="2:24" ht="15">
      <c r="B87" s="41">
        <v>6</v>
      </c>
      <c r="C87" s="28"/>
      <c r="D87" s="42" t="s">
        <v>144</v>
      </c>
      <c r="E87" s="28"/>
      <c r="F87" s="28"/>
      <c r="G87" s="28"/>
      <c r="H87" s="28"/>
      <c r="I87" s="28"/>
      <c r="J87" s="28"/>
      <c r="K87" s="28"/>
      <c r="L87" s="42" t="s">
        <v>145</v>
      </c>
      <c r="M87" s="28"/>
      <c r="N87" s="28"/>
      <c r="O87" s="28"/>
      <c r="P87" s="28"/>
      <c r="Q87" s="28"/>
      <c r="R87" s="62"/>
      <c r="S87" s="63"/>
      <c r="T87" s="63"/>
      <c r="U87" s="19">
        <v>20</v>
      </c>
      <c r="V87" s="12" t="s">
        <v>59</v>
      </c>
      <c r="W87" s="64">
        <f t="shared" si="2"/>
        <v>0</v>
      </c>
      <c r="X87" s="28"/>
    </row>
    <row r="88" spans="2:24" ht="15">
      <c r="B88" s="41">
        <v>7</v>
      </c>
      <c r="C88" s="28"/>
      <c r="D88" s="42" t="s">
        <v>161</v>
      </c>
      <c r="E88" s="28"/>
      <c r="F88" s="28"/>
      <c r="G88" s="28"/>
      <c r="H88" s="28"/>
      <c r="I88" s="28"/>
      <c r="J88" s="28"/>
      <c r="K88" s="28"/>
      <c r="L88" s="42" t="s">
        <v>162</v>
      </c>
      <c r="M88" s="28"/>
      <c r="N88" s="28"/>
      <c r="O88" s="28"/>
      <c r="P88" s="28"/>
      <c r="Q88" s="28"/>
      <c r="R88" s="62"/>
      <c r="S88" s="63"/>
      <c r="T88" s="63"/>
      <c r="U88" s="19">
        <v>16</v>
      </c>
      <c r="V88" s="12" t="s">
        <v>163</v>
      </c>
      <c r="W88" s="64">
        <f t="shared" si="2"/>
        <v>0</v>
      </c>
      <c r="X88" s="28"/>
    </row>
    <row r="89" spans="2:24" ht="15">
      <c r="B89" s="41">
        <v>8</v>
      </c>
      <c r="C89" s="28"/>
      <c r="D89" s="42" t="s">
        <v>159</v>
      </c>
      <c r="E89" s="28"/>
      <c r="F89" s="28"/>
      <c r="G89" s="28"/>
      <c r="H89" s="28"/>
      <c r="I89" s="28"/>
      <c r="J89" s="28"/>
      <c r="K89" s="28"/>
      <c r="L89" s="42" t="s">
        <v>160</v>
      </c>
      <c r="M89" s="28"/>
      <c r="N89" s="28"/>
      <c r="O89" s="28"/>
      <c r="P89" s="28"/>
      <c r="Q89" s="28"/>
      <c r="R89" s="62"/>
      <c r="S89" s="63"/>
      <c r="T89" s="63"/>
      <c r="U89" s="19">
        <v>3</v>
      </c>
      <c r="V89" s="12" t="s">
        <v>112</v>
      </c>
      <c r="W89" s="64">
        <f t="shared" si="2"/>
        <v>0</v>
      </c>
      <c r="X89" s="28"/>
    </row>
    <row r="90" spans="2:24" ht="15">
      <c r="B90" s="41">
        <v>9</v>
      </c>
      <c r="C90" s="28"/>
      <c r="D90" s="42" t="s">
        <v>151</v>
      </c>
      <c r="E90" s="28"/>
      <c r="F90" s="28"/>
      <c r="G90" s="28"/>
      <c r="H90" s="28"/>
      <c r="I90" s="28"/>
      <c r="J90" s="28"/>
      <c r="K90" s="28"/>
      <c r="L90" s="42" t="s">
        <v>152</v>
      </c>
      <c r="M90" s="28"/>
      <c r="N90" s="28"/>
      <c r="O90" s="28"/>
      <c r="P90" s="28"/>
      <c r="Q90" s="28"/>
      <c r="R90" s="62"/>
      <c r="S90" s="63"/>
      <c r="T90" s="63"/>
      <c r="U90" s="19">
        <v>4</v>
      </c>
      <c r="V90" s="12" t="s">
        <v>63</v>
      </c>
      <c r="W90" s="64">
        <f t="shared" si="2"/>
        <v>0</v>
      </c>
      <c r="X90" s="28"/>
    </row>
    <row r="91" spans="2:24" ht="15">
      <c r="B91" s="41">
        <v>10</v>
      </c>
      <c r="C91" s="28"/>
      <c r="D91" s="42" t="s">
        <v>139</v>
      </c>
      <c r="E91" s="28"/>
      <c r="F91" s="28"/>
      <c r="G91" s="28"/>
      <c r="H91" s="28"/>
      <c r="I91" s="28"/>
      <c r="J91" s="28"/>
      <c r="K91" s="28"/>
      <c r="L91" s="42" t="s">
        <v>140</v>
      </c>
      <c r="M91" s="28"/>
      <c r="N91" s="28"/>
      <c r="O91" s="28"/>
      <c r="P91" s="28"/>
      <c r="Q91" s="28"/>
      <c r="R91" s="62"/>
      <c r="S91" s="63"/>
      <c r="T91" s="63"/>
      <c r="U91" s="19">
        <v>4</v>
      </c>
      <c r="V91" s="12" t="s">
        <v>63</v>
      </c>
      <c r="W91" s="64">
        <f t="shared" si="2"/>
        <v>0</v>
      </c>
      <c r="X91" s="28"/>
    </row>
    <row r="92" spans="2:24" ht="15">
      <c r="B92" s="41">
        <v>11</v>
      </c>
      <c r="C92" s="28"/>
      <c r="D92" s="42" t="s">
        <v>137</v>
      </c>
      <c r="E92" s="28"/>
      <c r="F92" s="28"/>
      <c r="G92" s="28"/>
      <c r="H92" s="28"/>
      <c r="I92" s="28"/>
      <c r="J92" s="28"/>
      <c r="K92" s="28"/>
      <c r="L92" s="42" t="s">
        <v>138</v>
      </c>
      <c r="M92" s="28"/>
      <c r="N92" s="28"/>
      <c r="O92" s="28"/>
      <c r="P92" s="28"/>
      <c r="Q92" s="28"/>
      <c r="R92" s="62"/>
      <c r="S92" s="63"/>
      <c r="T92" s="63"/>
      <c r="U92" s="19">
        <v>4</v>
      </c>
      <c r="V92" s="12" t="s">
        <v>63</v>
      </c>
      <c r="W92" s="64">
        <f t="shared" si="2"/>
        <v>0</v>
      </c>
      <c r="X92" s="28"/>
    </row>
    <row r="93" spans="2:24" ht="15">
      <c r="B93" s="41">
        <v>12</v>
      </c>
      <c r="C93" s="28"/>
      <c r="D93" s="42" t="s">
        <v>153</v>
      </c>
      <c r="E93" s="28"/>
      <c r="F93" s="28"/>
      <c r="G93" s="28"/>
      <c r="H93" s="28"/>
      <c r="I93" s="28"/>
      <c r="J93" s="28"/>
      <c r="K93" s="28"/>
      <c r="L93" s="42" t="s">
        <v>154</v>
      </c>
      <c r="M93" s="28"/>
      <c r="N93" s="28"/>
      <c r="O93" s="28"/>
      <c r="P93" s="28"/>
      <c r="Q93" s="28"/>
      <c r="R93" s="62"/>
      <c r="S93" s="63"/>
      <c r="T93" s="63"/>
      <c r="U93" s="19">
        <v>4</v>
      </c>
      <c r="V93" s="12" t="s">
        <v>63</v>
      </c>
      <c r="W93" s="64">
        <f t="shared" si="2"/>
        <v>0</v>
      </c>
      <c r="X93" s="28"/>
    </row>
    <row r="94" spans="2:24" ht="15">
      <c r="B94" s="41">
        <v>13</v>
      </c>
      <c r="C94" s="28"/>
      <c r="D94" s="42" t="s">
        <v>147</v>
      </c>
      <c r="E94" s="28"/>
      <c r="F94" s="28"/>
      <c r="G94" s="28"/>
      <c r="H94" s="28"/>
      <c r="I94" s="28"/>
      <c r="J94" s="28"/>
      <c r="K94" s="28"/>
      <c r="L94" s="42" t="s">
        <v>148</v>
      </c>
      <c r="M94" s="28"/>
      <c r="N94" s="28"/>
      <c r="O94" s="28"/>
      <c r="P94" s="28"/>
      <c r="Q94" s="28"/>
      <c r="R94" s="62"/>
      <c r="S94" s="63"/>
      <c r="T94" s="63"/>
      <c r="U94" s="19">
        <v>12</v>
      </c>
      <c r="V94" s="12" t="s">
        <v>63</v>
      </c>
      <c r="W94" s="64">
        <f t="shared" si="2"/>
        <v>0</v>
      </c>
      <c r="X94" s="28"/>
    </row>
    <row r="95" spans="2:24" ht="15">
      <c r="B95" s="41">
        <v>14</v>
      </c>
      <c r="C95" s="28"/>
      <c r="D95" s="42" t="s">
        <v>164</v>
      </c>
      <c r="E95" s="28"/>
      <c r="F95" s="28"/>
      <c r="G95" s="28"/>
      <c r="H95" s="28"/>
      <c r="I95" s="28"/>
      <c r="J95" s="28"/>
      <c r="K95" s="28"/>
      <c r="L95" s="42" t="s">
        <v>165</v>
      </c>
      <c r="M95" s="28"/>
      <c r="N95" s="28"/>
      <c r="O95" s="28"/>
      <c r="P95" s="28"/>
      <c r="Q95" s="28"/>
      <c r="R95" s="62"/>
      <c r="S95" s="63"/>
      <c r="T95" s="63"/>
      <c r="U95" s="19">
        <v>4</v>
      </c>
      <c r="V95" s="12" t="s">
        <v>63</v>
      </c>
      <c r="W95" s="64">
        <f t="shared" si="2"/>
        <v>0</v>
      </c>
      <c r="X95" s="28"/>
    </row>
    <row r="96" spans="2:24" ht="15">
      <c r="B96" s="41">
        <v>15</v>
      </c>
      <c r="C96" s="28"/>
      <c r="D96" s="42" t="s">
        <v>166</v>
      </c>
      <c r="E96" s="28"/>
      <c r="F96" s="28"/>
      <c r="G96" s="28"/>
      <c r="H96" s="28"/>
      <c r="I96" s="28"/>
      <c r="J96" s="28"/>
      <c r="K96" s="28"/>
      <c r="L96" s="42" t="s">
        <v>190</v>
      </c>
      <c r="M96" s="28"/>
      <c r="N96" s="28"/>
      <c r="O96" s="28"/>
      <c r="P96" s="28"/>
      <c r="Q96" s="28"/>
      <c r="R96" s="62"/>
      <c r="S96" s="63"/>
      <c r="T96" s="63"/>
      <c r="U96" s="19">
        <v>4</v>
      </c>
      <c r="V96" s="12" t="s">
        <v>63</v>
      </c>
      <c r="W96" s="64">
        <f t="shared" si="2"/>
        <v>0</v>
      </c>
      <c r="X96" s="28"/>
    </row>
    <row r="97" spans="2:24" ht="15">
      <c r="B97" s="41">
        <v>16</v>
      </c>
      <c r="C97" s="28"/>
      <c r="D97" s="42" t="s">
        <v>146</v>
      </c>
      <c r="E97" s="28"/>
      <c r="F97" s="28"/>
      <c r="G97" s="28"/>
      <c r="H97" s="28"/>
      <c r="I97" s="28"/>
      <c r="J97" s="28"/>
      <c r="K97" s="28"/>
      <c r="L97" s="42" t="s">
        <v>86</v>
      </c>
      <c r="M97" s="28"/>
      <c r="N97" s="28"/>
      <c r="O97" s="28"/>
      <c r="P97" s="28"/>
      <c r="Q97" s="28"/>
      <c r="R97" s="62"/>
      <c r="S97" s="63"/>
      <c r="T97" s="63"/>
      <c r="U97" s="19">
        <v>4</v>
      </c>
      <c r="V97" s="12" t="s">
        <v>63</v>
      </c>
      <c r="W97" s="64">
        <f t="shared" si="2"/>
        <v>0</v>
      </c>
      <c r="X97" s="28"/>
    </row>
    <row r="98" spans="2:24" ht="15">
      <c r="B98" s="41">
        <v>17</v>
      </c>
      <c r="C98" s="28"/>
      <c r="D98" s="42" t="s">
        <v>135</v>
      </c>
      <c r="E98" s="28"/>
      <c r="F98" s="28"/>
      <c r="G98" s="28"/>
      <c r="H98" s="28"/>
      <c r="I98" s="28"/>
      <c r="J98" s="28"/>
      <c r="K98" s="28"/>
      <c r="L98" s="42" t="s">
        <v>136</v>
      </c>
      <c r="M98" s="28"/>
      <c r="N98" s="28"/>
      <c r="O98" s="28"/>
      <c r="P98" s="28"/>
      <c r="Q98" s="28"/>
      <c r="R98" s="62"/>
      <c r="S98" s="63"/>
      <c r="T98" s="63"/>
      <c r="U98" s="19">
        <v>20</v>
      </c>
      <c r="V98" s="12" t="s">
        <v>59</v>
      </c>
      <c r="W98" s="64">
        <f t="shared" si="2"/>
        <v>0</v>
      </c>
      <c r="X98" s="28"/>
    </row>
    <row r="99" spans="2:24" ht="20.25" customHeight="1">
      <c r="B99" s="2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23">
        <f>SUM(W82:X98)</f>
        <v>0</v>
      </c>
    </row>
    <row r="100" ht="15" hidden="1"/>
    <row r="101" ht="2.85" customHeight="1"/>
    <row r="102" spans="2:24" ht="11.25" customHeight="1">
      <c r="B102" s="3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ht="1.5" customHeight="1"/>
    <row r="104" spans="3:16" ht="11.25" customHeight="1">
      <c r="C104" s="41"/>
      <c r="D104" s="28"/>
      <c r="F104" s="41"/>
      <c r="G104" s="28"/>
      <c r="H104" s="28"/>
      <c r="I104" s="28"/>
      <c r="J104" s="28"/>
      <c r="K104" s="42"/>
      <c r="L104" s="28"/>
      <c r="M104" s="28"/>
      <c r="N104" s="28"/>
      <c r="O104" s="28"/>
      <c r="P104" s="28"/>
    </row>
    <row r="105" ht="12.75" customHeight="1"/>
    <row r="106" spans="2:12" ht="11.45" customHeight="1">
      <c r="B106" s="42" t="s">
        <v>8</v>
      </c>
      <c r="C106" s="28"/>
      <c r="D106" s="28"/>
      <c r="E106" s="28"/>
      <c r="F106" s="28"/>
      <c r="G106" s="40" t="s">
        <v>13</v>
      </c>
      <c r="H106" s="28"/>
      <c r="I106" s="28"/>
      <c r="J106" s="28"/>
      <c r="K106" s="28"/>
      <c r="L106" s="28"/>
    </row>
    <row r="107" spans="2:12" ht="11.25" customHeight="1">
      <c r="B107" s="42" t="s">
        <v>168</v>
      </c>
      <c r="C107" s="28"/>
      <c r="D107" s="28"/>
      <c r="E107" s="28"/>
      <c r="F107" s="28"/>
      <c r="G107" s="41">
        <f>((W83+W84+W85+W87+W88)/100)*5</f>
        <v>0</v>
      </c>
      <c r="H107" s="28"/>
      <c r="I107" s="28"/>
      <c r="J107" s="28"/>
      <c r="K107" s="28"/>
      <c r="L107" s="28"/>
    </row>
    <row r="108" ht="15" hidden="1"/>
    <row r="109" ht="14.1" customHeight="1"/>
    <row r="110" spans="2:14" ht="11.45" customHeight="1">
      <c r="B110" s="50" t="s">
        <v>8</v>
      </c>
      <c r="C110" s="51"/>
      <c r="D110" s="51"/>
      <c r="E110" s="51"/>
      <c r="F110" s="51"/>
      <c r="G110" s="51"/>
      <c r="H110" s="51"/>
      <c r="J110" s="52" t="s">
        <v>12</v>
      </c>
      <c r="K110" s="51"/>
      <c r="L110" s="51"/>
      <c r="M110" s="51"/>
      <c r="N110" s="51"/>
    </row>
    <row r="111" spans="2:14" ht="11.25" customHeight="1">
      <c r="B111" s="52" t="s">
        <v>13</v>
      </c>
      <c r="C111" s="51"/>
      <c r="D111" s="51"/>
      <c r="E111" s="51"/>
      <c r="F111" s="51"/>
      <c r="G111" s="51"/>
      <c r="H111" s="51"/>
      <c r="I111" s="13"/>
      <c r="J111" s="53">
        <f>X99</f>
        <v>0</v>
      </c>
      <c r="K111" s="51"/>
      <c r="L111" s="51"/>
      <c r="M111" s="51"/>
      <c r="N111" s="51"/>
    </row>
    <row r="112" ht="15" hidden="1"/>
    <row r="113" ht="3" customHeight="1"/>
    <row r="114" spans="2:14" ht="11.25" customHeight="1">
      <c r="B114" s="55" t="s">
        <v>40</v>
      </c>
      <c r="C114" s="28"/>
      <c r="D114" s="28"/>
      <c r="E114" s="28"/>
      <c r="F114" s="28"/>
      <c r="G114" s="28"/>
      <c r="H114" s="28"/>
      <c r="J114" s="56">
        <f>X99</f>
        <v>0</v>
      </c>
      <c r="K114" s="28"/>
      <c r="L114" s="28"/>
      <c r="M114" s="28"/>
      <c r="N114" s="28"/>
    </row>
    <row r="115" ht="15" hidden="1"/>
  </sheetData>
  <mergeCells count="316">
    <mergeCell ref="B11:C11"/>
    <mergeCell ref="D11:K11"/>
    <mergeCell ref="L11:Q11"/>
    <mergeCell ref="R11:T11"/>
    <mergeCell ref="W11:X11"/>
    <mergeCell ref="N1:S1"/>
    <mergeCell ref="P2:R2"/>
    <mergeCell ref="H3:W3"/>
    <mergeCell ref="A6:Y6"/>
    <mergeCell ref="B9:X9"/>
    <mergeCell ref="B13:C13"/>
    <mergeCell ref="D13:K13"/>
    <mergeCell ref="L13:Q13"/>
    <mergeCell ref="R13:T13"/>
    <mergeCell ref="W13:X13"/>
    <mergeCell ref="B12:C12"/>
    <mergeCell ref="D12:K12"/>
    <mergeCell ref="L12:Q12"/>
    <mergeCell ref="R12:T12"/>
    <mergeCell ref="W12:X12"/>
    <mergeCell ref="B15:C15"/>
    <mergeCell ref="D15:K15"/>
    <mergeCell ref="L15:Q15"/>
    <mergeCell ref="R15:T15"/>
    <mergeCell ref="W15:X15"/>
    <mergeCell ref="B14:C14"/>
    <mergeCell ref="D14:K14"/>
    <mergeCell ref="L14:Q14"/>
    <mergeCell ref="R14:T14"/>
    <mergeCell ref="W14:X14"/>
    <mergeCell ref="B17:C17"/>
    <mergeCell ref="D17:K17"/>
    <mergeCell ref="L17:Q17"/>
    <mergeCell ref="R17:T17"/>
    <mergeCell ref="W17:X17"/>
    <mergeCell ref="B16:C16"/>
    <mergeCell ref="D16:K16"/>
    <mergeCell ref="L16:Q16"/>
    <mergeCell ref="R16:T16"/>
    <mergeCell ref="W16:X16"/>
    <mergeCell ref="B19:C19"/>
    <mergeCell ref="D19:K19"/>
    <mergeCell ref="L19:Q19"/>
    <mergeCell ref="R19:T19"/>
    <mergeCell ref="W19:X19"/>
    <mergeCell ref="B18:C18"/>
    <mergeCell ref="D18:K18"/>
    <mergeCell ref="L18:Q18"/>
    <mergeCell ref="R18:T18"/>
    <mergeCell ref="W18:X18"/>
    <mergeCell ref="B21:C21"/>
    <mergeCell ref="D21:K21"/>
    <mergeCell ref="L21:Q21"/>
    <mergeCell ref="R21:T21"/>
    <mergeCell ref="W21:X21"/>
    <mergeCell ref="B20:C20"/>
    <mergeCell ref="D20:K20"/>
    <mergeCell ref="L20:Q20"/>
    <mergeCell ref="R20:T20"/>
    <mergeCell ref="W20:X20"/>
    <mergeCell ref="B23:C23"/>
    <mergeCell ref="D23:K23"/>
    <mergeCell ref="L23:Q23"/>
    <mergeCell ref="R23:T23"/>
    <mergeCell ref="W23:X23"/>
    <mergeCell ref="B22:C22"/>
    <mergeCell ref="D22:K22"/>
    <mergeCell ref="L22:Q22"/>
    <mergeCell ref="R22:T22"/>
    <mergeCell ref="W22:X22"/>
    <mergeCell ref="B25:C25"/>
    <mergeCell ref="D25:K25"/>
    <mergeCell ref="L25:Q25"/>
    <mergeCell ref="R25:T25"/>
    <mergeCell ref="W25:X25"/>
    <mergeCell ref="B24:C24"/>
    <mergeCell ref="D24:K24"/>
    <mergeCell ref="L24:Q24"/>
    <mergeCell ref="R24:T24"/>
    <mergeCell ref="W24:X24"/>
    <mergeCell ref="B27:C27"/>
    <mergeCell ref="D27:K27"/>
    <mergeCell ref="L27:Q27"/>
    <mergeCell ref="R27:T27"/>
    <mergeCell ref="W27:X27"/>
    <mergeCell ref="B26:C26"/>
    <mergeCell ref="D26:K26"/>
    <mergeCell ref="L26:Q26"/>
    <mergeCell ref="R26:T26"/>
    <mergeCell ref="W26:X26"/>
    <mergeCell ref="B29:C29"/>
    <mergeCell ref="D29:K29"/>
    <mergeCell ref="L29:Q29"/>
    <mergeCell ref="R29:T29"/>
    <mergeCell ref="W29:X29"/>
    <mergeCell ref="B28:C28"/>
    <mergeCell ref="D28:K28"/>
    <mergeCell ref="L28:Q28"/>
    <mergeCell ref="R28:T28"/>
    <mergeCell ref="W28:X28"/>
    <mergeCell ref="B33:X33"/>
    <mergeCell ref="C35:D35"/>
    <mergeCell ref="F35:J35"/>
    <mergeCell ref="K35:P35"/>
    <mergeCell ref="B30:C30"/>
    <mergeCell ref="D30:K30"/>
    <mergeCell ref="L30:Q30"/>
    <mergeCell ref="R30:T30"/>
    <mergeCell ref="W30:X30"/>
    <mergeCell ref="W47:X47"/>
    <mergeCell ref="B37:H37"/>
    <mergeCell ref="J37:N37"/>
    <mergeCell ref="B38:H38"/>
    <mergeCell ref="J38:N38"/>
    <mergeCell ref="B41:H41"/>
    <mergeCell ref="J41:N41"/>
    <mergeCell ref="B48:C48"/>
    <mergeCell ref="D48:K48"/>
    <mergeCell ref="L48:Q48"/>
    <mergeCell ref="R48:T48"/>
    <mergeCell ref="W48:X48"/>
    <mergeCell ref="B45:X45"/>
    <mergeCell ref="B47:C47"/>
    <mergeCell ref="D47:K47"/>
    <mergeCell ref="L47:Q47"/>
    <mergeCell ref="R47:T47"/>
    <mergeCell ref="B50:C50"/>
    <mergeCell ref="D50:K50"/>
    <mergeCell ref="L50:Q50"/>
    <mergeCell ref="R50:T50"/>
    <mergeCell ref="W50:X50"/>
    <mergeCell ref="B49:C49"/>
    <mergeCell ref="D49:K49"/>
    <mergeCell ref="L49:Q49"/>
    <mergeCell ref="R49:T49"/>
    <mergeCell ref="W49:X49"/>
    <mergeCell ref="B52:C52"/>
    <mergeCell ref="D52:K52"/>
    <mergeCell ref="L52:Q52"/>
    <mergeCell ref="R52:T52"/>
    <mergeCell ref="W52:X52"/>
    <mergeCell ref="B51:C51"/>
    <mergeCell ref="D51:K51"/>
    <mergeCell ref="L51:Q51"/>
    <mergeCell ref="R51:T51"/>
    <mergeCell ref="W51:X51"/>
    <mergeCell ref="B54:C54"/>
    <mergeCell ref="D54:K54"/>
    <mergeCell ref="L54:Q54"/>
    <mergeCell ref="R54:T54"/>
    <mergeCell ref="W54:X54"/>
    <mergeCell ref="B53:C53"/>
    <mergeCell ref="D53:K53"/>
    <mergeCell ref="L53:Q53"/>
    <mergeCell ref="R53:T53"/>
    <mergeCell ref="W53:X53"/>
    <mergeCell ref="B56:C56"/>
    <mergeCell ref="D56:K56"/>
    <mergeCell ref="L56:Q56"/>
    <mergeCell ref="R56:T56"/>
    <mergeCell ref="W56:X56"/>
    <mergeCell ref="B55:C55"/>
    <mergeCell ref="D55:K55"/>
    <mergeCell ref="L55:Q55"/>
    <mergeCell ref="R55:T55"/>
    <mergeCell ref="W55:X55"/>
    <mergeCell ref="B58:C58"/>
    <mergeCell ref="D58:K58"/>
    <mergeCell ref="L58:Q58"/>
    <mergeCell ref="R58:T58"/>
    <mergeCell ref="W58:X58"/>
    <mergeCell ref="B57:C57"/>
    <mergeCell ref="D57:K57"/>
    <mergeCell ref="L57:Q57"/>
    <mergeCell ref="R57:T57"/>
    <mergeCell ref="W57:X57"/>
    <mergeCell ref="B60:C60"/>
    <mergeCell ref="D60:K60"/>
    <mergeCell ref="L60:Q60"/>
    <mergeCell ref="R60:T60"/>
    <mergeCell ref="W60:X60"/>
    <mergeCell ref="B59:C59"/>
    <mergeCell ref="D59:K59"/>
    <mergeCell ref="L59:Q59"/>
    <mergeCell ref="R59:T59"/>
    <mergeCell ref="W59:X59"/>
    <mergeCell ref="B62:C62"/>
    <mergeCell ref="D62:K62"/>
    <mergeCell ref="L62:Q62"/>
    <mergeCell ref="R62:T62"/>
    <mergeCell ref="W62:X62"/>
    <mergeCell ref="B61:C61"/>
    <mergeCell ref="D61:K61"/>
    <mergeCell ref="L61:Q61"/>
    <mergeCell ref="R61:T61"/>
    <mergeCell ref="W61:X61"/>
    <mergeCell ref="B67:X67"/>
    <mergeCell ref="C69:D69"/>
    <mergeCell ref="F69:J69"/>
    <mergeCell ref="K69:P69"/>
    <mergeCell ref="B63:C63"/>
    <mergeCell ref="D63:K63"/>
    <mergeCell ref="L63:Q63"/>
    <mergeCell ref="R63:T63"/>
    <mergeCell ref="W63:X63"/>
    <mergeCell ref="B71:H71"/>
    <mergeCell ref="J71:N71"/>
    <mergeCell ref="B72:H72"/>
    <mergeCell ref="J72:N72"/>
    <mergeCell ref="B75:H75"/>
    <mergeCell ref="J75:N75"/>
    <mergeCell ref="B79:X79"/>
    <mergeCell ref="B81:C81"/>
    <mergeCell ref="D81:K81"/>
    <mergeCell ref="L81:Q81"/>
    <mergeCell ref="R81:T81"/>
    <mergeCell ref="W81:X81"/>
    <mergeCell ref="B83:C83"/>
    <mergeCell ref="D83:K83"/>
    <mergeCell ref="L83:Q83"/>
    <mergeCell ref="R83:T83"/>
    <mergeCell ref="W83:X83"/>
    <mergeCell ref="B82:C82"/>
    <mergeCell ref="D82:K82"/>
    <mergeCell ref="L82:Q82"/>
    <mergeCell ref="R82:T82"/>
    <mergeCell ref="W82:X82"/>
    <mergeCell ref="B85:C85"/>
    <mergeCell ref="D85:K85"/>
    <mergeCell ref="L85:Q85"/>
    <mergeCell ref="R85:T85"/>
    <mergeCell ref="W85:X85"/>
    <mergeCell ref="B84:C84"/>
    <mergeCell ref="D84:K84"/>
    <mergeCell ref="L84:Q84"/>
    <mergeCell ref="R84:T84"/>
    <mergeCell ref="W84:X84"/>
    <mergeCell ref="B87:C87"/>
    <mergeCell ref="D87:K87"/>
    <mergeCell ref="L87:Q87"/>
    <mergeCell ref="R87:T87"/>
    <mergeCell ref="W87:X87"/>
    <mergeCell ref="B86:C86"/>
    <mergeCell ref="D86:K86"/>
    <mergeCell ref="L86:Q86"/>
    <mergeCell ref="R86:T86"/>
    <mergeCell ref="W86:X86"/>
    <mergeCell ref="B89:C89"/>
    <mergeCell ref="D89:K89"/>
    <mergeCell ref="L89:Q89"/>
    <mergeCell ref="R89:T89"/>
    <mergeCell ref="W89:X89"/>
    <mergeCell ref="B88:C88"/>
    <mergeCell ref="D88:K88"/>
    <mergeCell ref="L88:Q88"/>
    <mergeCell ref="R88:T88"/>
    <mergeCell ref="W88:X88"/>
    <mergeCell ref="B91:C91"/>
    <mergeCell ref="D91:K91"/>
    <mergeCell ref="L91:Q91"/>
    <mergeCell ref="R91:T91"/>
    <mergeCell ref="W91:X91"/>
    <mergeCell ref="B90:C90"/>
    <mergeCell ref="D90:K90"/>
    <mergeCell ref="L90:Q90"/>
    <mergeCell ref="R90:T90"/>
    <mergeCell ref="W90:X90"/>
    <mergeCell ref="B93:C93"/>
    <mergeCell ref="D93:K93"/>
    <mergeCell ref="L93:Q93"/>
    <mergeCell ref="R93:T93"/>
    <mergeCell ref="W93:X93"/>
    <mergeCell ref="B92:C92"/>
    <mergeCell ref="D92:K92"/>
    <mergeCell ref="L92:Q92"/>
    <mergeCell ref="R92:T92"/>
    <mergeCell ref="W92:X92"/>
    <mergeCell ref="B95:C95"/>
    <mergeCell ref="D95:K95"/>
    <mergeCell ref="L95:Q95"/>
    <mergeCell ref="R95:T95"/>
    <mergeCell ref="W95:X95"/>
    <mergeCell ref="B94:C94"/>
    <mergeCell ref="D94:K94"/>
    <mergeCell ref="L94:Q94"/>
    <mergeCell ref="R94:T94"/>
    <mergeCell ref="W94:X94"/>
    <mergeCell ref="B97:C97"/>
    <mergeCell ref="D97:K97"/>
    <mergeCell ref="L97:Q97"/>
    <mergeCell ref="R97:T97"/>
    <mergeCell ref="W97:X97"/>
    <mergeCell ref="B96:C96"/>
    <mergeCell ref="D96:K96"/>
    <mergeCell ref="L96:Q96"/>
    <mergeCell ref="R96:T96"/>
    <mergeCell ref="W96:X96"/>
    <mergeCell ref="B102:X102"/>
    <mergeCell ref="C104:D104"/>
    <mergeCell ref="F104:J104"/>
    <mergeCell ref="K104:P104"/>
    <mergeCell ref="B98:C98"/>
    <mergeCell ref="D98:K98"/>
    <mergeCell ref="L98:Q98"/>
    <mergeCell ref="R98:T98"/>
    <mergeCell ref="W98:X98"/>
    <mergeCell ref="B111:H111"/>
    <mergeCell ref="J111:N111"/>
    <mergeCell ref="B114:H114"/>
    <mergeCell ref="J114:N114"/>
    <mergeCell ref="B106:F106"/>
    <mergeCell ref="G106:L106"/>
    <mergeCell ref="B107:F107"/>
    <mergeCell ref="G107:L107"/>
    <mergeCell ref="B110:H110"/>
    <mergeCell ref="J110:N110"/>
  </mergeCells>
  <printOptions/>
  <pageMargins left="0" right="0" top="0" bottom="0" header="0" footer="0"/>
  <pageSetup horizontalDpi="300" verticalDpi="3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Farkasova Lenka</cp:lastModifiedBy>
  <dcterms:modified xsi:type="dcterms:W3CDTF">2020-10-20T10:37:14Z</dcterms:modified>
  <cp:category/>
  <cp:version/>
  <cp:contentType/>
  <cp:contentStatus/>
</cp:coreProperties>
</file>