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20" windowWidth="18060" windowHeight="7050" activeTab="2"/>
  </bookViews>
  <sheets>
    <sheet name="Titulní list rozpočtu" sheetId="1" r:id="rId1"/>
    <sheet name="Rekapitulace" sheetId="2" r:id="rId2"/>
    <sheet name="Položky všech ceníků" sheetId="3" r:id="rId3"/>
  </sheets>
  <definedNames>
    <definedName name="_xlnm.Print_Titles" localSheetId="2">'Položky všech ceníků'!$1:$7</definedName>
    <definedName name="_xlnm.Print_Titles" localSheetId="1">Rekapitulace!$1:$7</definedName>
    <definedName name="_xlnm.Print_Titles" localSheetId="0">'Titulní list rozpočtu'!$1:$7</definedName>
  </definedNames>
  <calcPr calcId="145621"/>
</workbook>
</file>

<file path=xl/calcChain.xml><?xml version="1.0" encoding="utf-8"?>
<calcChain xmlns="http://schemas.openxmlformats.org/spreadsheetml/2006/main">
  <c r="AE286" i="3" l="1"/>
  <c r="AE288" i="3"/>
  <c r="AE290" i="3"/>
  <c r="AE284" i="3"/>
  <c r="AE227" i="3"/>
  <c r="AE229" i="3"/>
  <c r="AE231" i="3"/>
  <c r="AE233" i="3"/>
  <c r="AE235" i="3"/>
  <c r="AE237" i="3"/>
  <c r="AE239" i="3"/>
  <c r="AE241" i="3"/>
  <c r="AE243" i="3"/>
  <c r="AE245" i="3"/>
  <c r="AE247" i="3"/>
  <c r="AE249" i="3"/>
  <c r="AE251" i="3"/>
  <c r="AE253" i="3"/>
  <c r="AE255" i="3"/>
  <c r="AE257" i="3"/>
  <c r="AE259" i="3"/>
  <c r="AE261" i="3"/>
  <c r="AE263" i="3"/>
  <c r="AE265" i="3"/>
  <c r="AE267" i="3"/>
  <c r="AE269" i="3"/>
  <c r="AE271" i="3"/>
  <c r="AE225" i="3"/>
  <c r="AE151" i="3"/>
  <c r="AE153" i="3"/>
  <c r="AE155" i="3"/>
  <c r="AE157" i="3"/>
  <c r="AE159" i="3"/>
  <c r="AE161" i="3"/>
  <c r="AE163" i="3"/>
  <c r="AE165" i="3"/>
  <c r="AE167" i="3"/>
  <c r="AE169" i="3"/>
  <c r="AE171" i="3"/>
  <c r="AE173" i="3"/>
  <c r="AE175" i="3"/>
  <c r="AE177" i="3"/>
  <c r="AE179" i="3"/>
  <c r="AE181" i="3"/>
  <c r="AE183" i="3"/>
  <c r="AE185" i="3"/>
  <c r="AE187" i="3"/>
  <c r="AE189" i="3"/>
  <c r="AE191" i="3"/>
  <c r="AE193" i="3"/>
  <c r="AE195" i="3"/>
  <c r="AE197" i="3"/>
  <c r="AE199" i="3"/>
  <c r="AE201" i="3"/>
  <c r="AE203" i="3"/>
  <c r="AE205" i="3"/>
  <c r="AE207" i="3"/>
  <c r="AE209" i="3"/>
  <c r="AE211" i="3"/>
  <c r="AE149" i="3"/>
  <c r="S33" i="2"/>
  <c r="V32" i="2"/>
  <c r="V31" i="2"/>
  <c r="V30" i="2"/>
  <c r="AE316" i="3"/>
  <c r="AE317" i="3"/>
  <c r="AE315" i="3"/>
  <c r="AE318" i="3" s="1"/>
  <c r="F324" i="3" s="1"/>
  <c r="I327" i="3" s="1"/>
  <c r="I330" i="3" s="1"/>
  <c r="AE119" i="3"/>
  <c r="AE120" i="3"/>
  <c r="AE121" i="3"/>
  <c r="AE118" i="3"/>
  <c r="AE95" i="3"/>
  <c r="AE96" i="3"/>
  <c r="AE97" i="3"/>
  <c r="AE98" i="3"/>
  <c r="AE94" i="3"/>
  <c r="AE91" i="3"/>
  <c r="AE92" i="3" s="1"/>
  <c r="S20" i="2" s="1"/>
  <c r="V20" i="2" s="1"/>
  <c r="AE61" i="3"/>
  <c r="AE62" i="3"/>
  <c r="AE63" i="3"/>
  <c r="AE64" i="3"/>
  <c r="AE65" i="3"/>
  <c r="AE66" i="3"/>
  <c r="AE67" i="3"/>
  <c r="AE68" i="3"/>
  <c r="AE69" i="3"/>
  <c r="AE70" i="3"/>
  <c r="AE71" i="3"/>
  <c r="AE72" i="3"/>
  <c r="AE60" i="3"/>
  <c r="AE57" i="3"/>
  <c r="AE58" i="3" s="1"/>
  <c r="S17" i="2" s="1"/>
  <c r="V17" i="2" s="1"/>
  <c r="AE16" i="3"/>
  <c r="AE17" i="3"/>
  <c r="AE18" i="3"/>
  <c r="AE19" i="3"/>
  <c r="AE20" i="3"/>
  <c r="AE21" i="3"/>
  <c r="AE22" i="3"/>
  <c r="AE23" i="3"/>
  <c r="AE24" i="3"/>
  <c r="AE25" i="3"/>
  <c r="AE26" i="3"/>
  <c r="AE27" i="3"/>
  <c r="AE28" i="3"/>
  <c r="AE29" i="3"/>
  <c r="AE30" i="3"/>
  <c r="AE31" i="3"/>
  <c r="AE32" i="3"/>
  <c r="AE33" i="3"/>
  <c r="AE34" i="3"/>
  <c r="AE35" i="3"/>
  <c r="AE36" i="3"/>
  <c r="AE37" i="3"/>
  <c r="AE38" i="3"/>
  <c r="S26" i="2" l="1"/>
  <c r="AE292" i="3"/>
  <c r="F298" i="3" s="1"/>
  <c r="AE273" i="3"/>
  <c r="F278" i="3" s="1"/>
  <c r="AE213" i="3"/>
  <c r="F218" i="3" s="1"/>
  <c r="V33" i="2"/>
  <c r="AE99" i="3"/>
  <c r="AE122" i="3"/>
  <c r="F128" i="3" s="1"/>
  <c r="N131" i="3" s="1"/>
  <c r="I135" i="3" s="1"/>
  <c r="AE73" i="3"/>
  <c r="AE15" i="3"/>
  <c r="AE12" i="3"/>
  <c r="AE13" i="3" s="1"/>
  <c r="S14" i="2" s="1"/>
  <c r="V14" i="2" s="1"/>
  <c r="S27" i="2" l="1"/>
  <c r="V26" i="2"/>
  <c r="V27" i="2" s="1"/>
  <c r="S21" i="2"/>
  <c r="V21" i="2" s="1"/>
  <c r="S18" i="2"/>
  <c r="V18" i="2" s="1"/>
  <c r="F302" i="3"/>
  <c r="I305" i="3" s="1"/>
  <c r="I308" i="3" s="1"/>
  <c r="S15" i="2"/>
  <c r="V15" i="2" s="1"/>
  <c r="I138" i="3"/>
  <c r="S22" i="2"/>
  <c r="V22" i="2" s="1"/>
  <c r="F105" i="3"/>
  <c r="I108" i="3" s="1"/>
  <c r="I111" i="3" s="1"/>
  <c r="S19" i="2"/>
  <c r="V19" i="2" s="1"/>
  <c r="F78" i="3"/>
  <c r="I81" i="3" s="1"/>
  <c r="I84" i="3" s="1"/>
  <c r="S16" i="2"/>
  <c r="V16" i="2" s="1"/>
  <c r="AE39" i="3"/>
  <c r="F45" i="3" l="1"/>
  <c r="I48" i="3" s="1"/>
  <c r="I51" i="3" s="1"/>
  <c r="S13" i="2"/>
  <c r="V13" i="2" l="1"/>
  <c r="V23" i="2" s="1"/>
  <c r="V35" i="2" s="1"/>
  <c r="F38" i="2" s="1"/>
  <c r="S23" i="2"/>
  <c r="S35" i="2" s="1"/>
  <c r="G41" i="2" l="1"/>
  <c r="K38" i="2"/>
  <c r="K41" i="2" s="1"/>
  <c r="O38" i="2" l="1"/>
  <c r="O41" i="2" s="1"/>
</calcChain>
</file>

<file path=xl/sharedStrings.xml><?xml version="1.0" encoding="utf-8"?>
<sst xmlns="http://schemas.openxmlformats.org/spreadsheetml/2006/main" count="624" uniqueCount="317">
  <si>
    <r>
      <rPr>
        <b/>
        <sz val="10"/>
        <color rgb="FFC0C0C0"/>
        <rFont val="Arial"/>
      </rPr>
      <t>Josef Brejl</t>
    </r>
  </si>
  <si>
    <t>T. G. Masaryka 1130, 290 01 Poděbrady</t>
  </si>
  <si>
    <t>tel. 604 896 149, 325 611 370, e-mail: brejl@unip.cz</t>
  </si>
  <si>
    <t xml:space="preserve">zpracováno programem OCEP </t>
  </si>
  <si>
    <t>Zakázka číslo:</t>
  </si>
  <si>
    <t>Z2023-0010</t>
  </si>
  <si>
    <t>Název:</t>
  </si>
  <si>
    <t>SŠMG Liblice, stavební úpravy 2.NP</t>
  </si>
  <si>
    <t/>
  </si>
  <si>
    <t>Investor:</t>
  </si>
  <si>
    <t xml:space="preserve">Město Český Brod, </t>
  </si>
  <si>
    <t>Husovo náměstí 70, 282 24 Český Brod</t>
  </si>
  <si>
    <t>vypracoval:</t>
  </si>
  <si>
    <t>správce systému</t>
  </si>
  <si>
    <t>e-mail:</t>
  </si>
  <si>
    <t>brejl@unip.cz</t>
  </si>
  <si>
    <t>telefon:</t>
  </si>
  <si>
    <t>604 896 149, 325 611 370</t>
  </si>
  <si>
    <t>dne:</t>
  </si>
  <si>
    <t>10.5.2023</t>
  </si>
  <si>
    <t>Rekapitulace</t>
  </si>
  <si>
    <t>Kap.</t>
  </si>
  <si>
    <t>Popis položky</t>
  </si>
  <si>
    <t>Základ DPH</t>
  </si>
  <si>
    <t>Základ 21,00%</t>
  </si>
  <si>
    <t>A.</t>
  </si>
  <si>
    <t>ZÁKLADNÍ ROZPOČTOVÉ NÁKLADY</t>
  </si>
  <si>
    <t>1.</t>
  </si>
  <si>
    <t>C22M - 1.Strukturované kabelové rozvody  -  MONTÁŽ</t>
  </si>
  <si>
    <t>2.</t>
  </si>
  <si>
    <t>C22M - 1.Strukturované kabelové rozvody  -  DEMONTÁŽ</t>
  </si>
  <si>
    <t>3.</t>
  </si>
  <si>
    <t>C22M - 1.Strukturované kabelové rozvody  -  MATERIÁL</t>
  </si>
  <si>
    <t>4.</t>
  </si>
  <si>
    <t>C22M - 2.Evakuační rozhlas  -  MONTÁŽ</t>
  </si>
  <si>
    <t>5.</t>
  </si>
  <si>
    <t>C22M - 2.Evakuační rozhlas  -  DEMONTÁŽ</t>
  </si>
  <si>
    <t>6.</t>
  </si>
  <si>
    <t>C22M - 2.Evakuační rozhlas  -  MATERIÁL</t>
  </si>
  <si>
    <t>7.</t>
  </si>
  <si>
    <t>C22M - 3.Jednotný čas  -  MONTÁŽ</t>
  </si>
  <si>
    <t>8.</t>
  </si>
  <si>
    <t>C22M - 3.Jednotný čas  -  DEMONTÁŽ</t>
  </si>
  <si>
    <t>9.</t>
  </si>
  <si>
    <t>C22M - 3.Jednotný čas  -  MATERIÁL</t>
  </si>
  <si>
    <t>10.</t>
  </si>
  <si>
    <t>C801-3 - Stavební práce - výseky, kapsy, rýhy  -  MONTÁŽ</t>
  </si>
  <si>
    <t>CELKEM ZRN</t>
  </si>
  <si>
    <t>B.</t>
  </si>
  <si>
    <t>HZS</t>
  </si>
  <si>
    <t>11.</t>
  </si>
  <si>
    <t>Hodinová zúčtovací sazba</t>
  </si>
  <si>
    <t>CELKEM HZS</t>
  </si>
  <si>
    <t>C.</t>
  </si>
  <si>
    <t>VEDLEJŠÍ ROZPOČTOVÉ NÁKLADY</t>
  </si>
  <si>
    <t>12.</t>
  </si>
  <si>
    <t>Proječní činnost - dokumentace pro provedení stavby</t>
  </si>
  <si>
    <t>13.</t>
  </si>
  <si>
    <t>Projekční činnost - dokumentace skutečného provedení stavby</t>
  </si>
  <si>
    <t>14.</t>
  </si>
  <si>
    <t>Cestovné</t>
  </si>
  <si>
    <t>CELKEM VRN</t>
  </si>
  <si>
    <t>Σ</t>
  </si>
  <si>
    <t>REKAPITULACE CELKEM</t>
  </si>
  <si>
    <t>DPH</t>
  </si>
  <si>
    <t>Celkem s DPH</t>
  </si>
  <si>
    <t>Sazba 21,00%</t>
  </si>
  <si>
    <t>Celkem:</t>
  </si>
  <si>
    <t xml:space="preserve">
Poznámka:
Výrobky, konstrukční prvky, zařízení a sestavy uvedené v dokumentaci jako konkrétní výrobky případně označené výrobním typem či obchodním názvem,  jsou zde uvedeny jako referenční, určující tímto způsobem pouze parametry, kvalitu, případně rozměry použitého výrobku. Není tím dodavateli stanovena povinnost použít konkrétně uvedený typ výrobku, s vědomím a souhlasem objednatele může být použit výrobek nebo materiál o stejných nebo lepších parametrech a standardech.</t>
  </si>
  <si>
    <t>C22M - 1.Strukturované kabelové rozvody</t>
  </si>
  <si>
    <t>Poř.č.</t>
  </si>
  <si>
    <t>Číslo pol.</t>
  </si>
  <si>
    <t>Cena/jedn. [Kč]</t>
  </si>
  <si>
    <t>Množství</t>
  </si>
  <si>
    <t>Jedn.</t>
  </si>
  <si>
    <t>Celkem [Kč]</t>
  </si>
  <si>
    <t>demontáž stávajích rozvodů</t>
  </si>
  <si>
    <t>1,00</t>
  </si>
  <si>
    <t>220261661p</t>
  </si>
  <si>
    <t>značení trasy vedení</t>
  </si>
  <si>
    <t>330,00</t>
  </si>
  <si>
    <t>m</t>
  </si>
  <si>
    <t>220260583n</t>
  </si>
  <si>
    <t>trubka plast.ohebná EN 25 pod omítku vč.drážky</t>
  </si>
  <si>
    <t>20,00</t>
  </si>
  <si>
    <t>220260584n</t>
  </si>
  <si>
    <t>trubka plast.ohebná EN 32 pod omítku vč.drážky</t>
  </si>
  <si>
    <t>30,00</t>
  </si>
  <si>
    <t>220260021n</t>
  </si>
  <si>
    <t>krabice KO 68 pod omítku + vysekání, zhotovení otvorů pro trubky, vodiče, zavíčkování. Bez svorek a zapojení.</t>
  </si>
  <si>
    <t>8,00</t>
  </si>
  <si>
    <t>ks</t>
  </si>
  <si>
    <t>220260027n</t>
  </si>
  <si>
    <t>krabice KO 125 pod omítku + vysekání, zhotovení otvorů pro trubky, vodiče, zavíčkování. Bez svorek a zapojení.</t>
  </si>
  <si>
    <t>12,00</t>
  </si>
  <si>
    <t>220261642n</t>
  </si>
  <si>
    <t>hmoždinka HM8 ve zdi tvrd.kamene/žel.bet.</t>
  </si>
  <si>
    <t>320,00</t>
  </si>
  <si>
    <t>220260796nP</t>
  </si>
  <si>
    <t>parapetní kanál PK 110x70, vč.příslušenství, na předem připravené úchyt.body, zavíkování.</t>
  </si>
  <si>
    <t>2,00</t>
  </si>
  <si>
    <t>220261222n</t>
  </si>
  <si>
    <t>skupinový držák GRIP M 30</t>
  </si>
  <si>
    <t>40,00</t>
  </si>
  <si>
    <t>220261221n</t>
  </si>
  <si>
    <t>skupinový držák GRIP M 15</t>
  </si>
  <si>
    <t>240,00</t>
  </si>
  <si>
    <t>120,00</t>
  </si>
  <si>
    <t>220260071n</t>
  </si>
  <si>
    <t>krabice KU 68 do dutých stěn, zhotovení otvorů pro kabely, vodiče, zavíčkování. Bez svorek a zapojení.</t>
  </si>
  <si>
    <t>9,00</t>
  </si>
  <si>
    <t>220280501n</t>
  </si>
  <si>
    <t>kabel UTP volně ve žlabu, liště, skupin.držáku, prozvonění a označení, uzavření trasy</t>
  </si>
  <si>
    <t>220280201nS</t>
  </si>
  <si>
    <t>kabel UTP kat.5e v trubkách, prozvonění a označení, vč.pročištění trubek</t>
  </si>
  <si>
    <t>220290003n</t>
  </si>
  <si>
    <t>dvojzásuvka 2xRJ45 UTP kat.5e pod omítku do připravené krabice, vč.značení portů</t>
  </si>
  <si>
    <t>23,00</t>
  </si>
  <si>
    <t>dvojzásuvka 2xRJ45 UTP kat.5e do žlabu, vč.značení portů</t>
  </si>
  <si>
    <t>14,00</t>
  </si>
  <si>
    <t>220290001n</t>
  </si>
  <si>
    <t>zásuvka 1xRJ45 UTP kat.5e pod omítku do připravené krabice, vč.značení portů</t>
  </si>
  <si>
    <t>5,00</t>
  </si>
  <si>
    <t>220300601n</t>
  </si>
  <si>
    <t>ukončení kabelu v rozvaděči</t>
  </si>
  <si>
    <t>79,00</t>
  </si>
  <si>
    <t>220293001p</t>
  </si>
  <si>
    <t>vypáskování kabelů v rozvaděči</t>
  </si>
  <si>
    <t>220301701p</t>
  </si>
  <si>
    <t>uzemnění na předem připravený uzemňovací bod, změření zemního odporu</t>
  </si>
  <si>
    <t>220293012p</t>
  </si>
  <si>
    <t>měření do protokolu</t>
  </si>
  <si>
    <t>220293011p</t>
  </si>
  <si>
    <t>kontrolní měření kabelu</t>
  </si>
  <si>
    <t>220290981n</t>
  </si>
  <si>
    <t>vyvazovací panel</t>
  </si>
  <si>
    <t>3,00</t>
  </si>
  <si>
    <t>220290971n</t>
  </si>
  <si>
    <t>patch panel</t>
  </si>
  <si>
    <t>220300671p</t>
  </si>
  <si>
    <t>protipožární přepážka na kabel.vedení</t>
  </si>
  <si>
    <t>7,00</t>
  </si>
  <si>
    <t>Celkem za ceník:</t>
  </si>
  <si>
    <t>Cena:</t>
  </si>
  <si>
    <t>Kč</t>
  </si>
  <si>
    <t>C22M - 2.Evakuační rozhlas</t>
  </si>
  <si>
    <t>demontáž stávajících rozvodů</t>
  </si>
  <si>
    <t>340,00</t>
  </si>
  <si>
    <t>220281211n</t>
  </si>
  <si>
    <t>PRAFlaDur do 2.5mm 2-5 žil na příchytkách, vč.prozvonění a označení</t>
  </si>
  <si>
    <t>135,00</t>
  </si>
  <si>
    <t>220280052n</t>
  </si>
  <si>
    <t>PraFlaGuard od 3x2x0,8 na příchytkách, vč.prozvonění a označení</t>
  </si>
  <si>
    <t>193,00</t>
  </si>
  <si>
    <t>220281202n</t>
  </si>
  <si>
    <t>PRAFlaDur do 2.5mm poč.žil 12 na příchytkách, vč.prozvonění a označení</t>
  </si>
  <si>
    <t>75,00</t>
  </si>
  <si>
    <t>220360102u</t>
  </si>
  <si>
    <t>reproduktor do 6W do podhledu, zhotovení otvoru, připojení, nastavení hlasitosti, upevnění, vyzkoušení</t>
  </si>
  <si>
    <t>22,00</t>
  </si>
  <si>
    <t>220360012u</t>
  </si>
  <si>
    <t>mikrofonní stanice, s ovl. tlačítky</t>
  </si>
  <si>
    <t>220360201u</t>
  </si>
  <si>
    <t>zakončení reproduktorové linky</t>
  </si>
  <si>
    <t>6,00</t>
  </si>
  <si>
    <t>220260456n</t>
  </si>
  <si>
    <t>stojanový 19" rozvaděč 27U pro ER. Úprava vstupních otvorů, kompletace, vystrojení a označení skříně.</t>
  </si>
  <si>
    <t>220360401p</t>
  </si>
  <si>
    <t>osazení prvků ústředny do rozváděče, propojení, HW / SW konfigurace systému, aktualizace FW, oživení</t>
  </si>
  <si>
    <t>hod</t>
  </si>
  <si>
    <t>220360601p</t>
  </si>
  <si>
    <t>povinná náležitost dle ČSN EN 50849 / ČSN P CEN-TS 54-32: Odborné měření srozumitelnosti vč. měřicího protokolu metodou indexu přenosu řeči STI/STIPA</t>
  </si>
  <si>
    <t>220360603p</t>
  </si>
  <si>
    <t>povinná náležitost dle ČSN EN 50849 / ČSN P CEN-TS 54-32: Odborné měření skutečné impedance 100V linek vč. měřicího protokolu s přepočtem hodnot na výkon repro @ 100V</t>
  </si>
  <si>
    <t>220360610u</t>
  </si>
  <si>
    <t>povinná náležitost dle ČSN EN 50849 / ČSN P CEN-TS 54-32: Provozní kniha ER, drátěná kroužková vazba, číslované listy</t>
  </si>
  <si>
    <t>C22M - 3.Jednotný čas</t>
  </si>
  <si>
    <t>220281251n</t>
  </si>
  <si>
    <t>CYKY do 2.5mm poč.žil 2-5 pod omítkou, uložení do připravené drážky bez začištění omítky, vč.prozvonění a označení</t>
  </si>
  <si>
    <t>32,00</t>
  </si>
  <si>
    <t>krabice KU 68 pod omítku + vysekání, zhotovení otvorů pro trubky, vodiče, zavíčkování. Bez svorek a zapojení.</t>
  </si>
  <si>
    <t>2203210001u</t>
  </si>
  <si>
    <t>podružné interiérové hodiny jednostrané D300mm, na předem připravené úchyt.body, zapojení</t>
  </si>
  <si>
    <t>2203210221u</t>
  </si>
  <si>
    <t>školní zvonek, na předem připravené úchyt.body, zapojení</t>
  </si>
  <si>
    <t>C801-3 - Stavební práce - výseky, kapsy, rýhy</t>
  </si>
  <si>
    <t>97104-2241</t>
  </si>
  <si>
    <t>vybour.otv.bet.strop do 0.0225m2 tl.do 300mm</t>
  </si>
  <si>
    <t>97103-3161</t>
  </si>
  <si>
    <t>vybour.otv.cihl.malt.váp. do R=60mm tl.do 600mm</t>
  </si>
  <si>
    <t>25,00</t>
  </si>
  <si>
    <t>97103-3141</t>
  </si>
  <si>
    <t>vybour.otv.cihl.malt.váp. do R=60mm tl.do 300mm</t>
  </si>
  <si>
    <t>17,00</t>
  </si>
  <si>
    <t>97403-1121</t>
  </si>
  <si>
    <t>vysek.rýh cihla do hl.30mm š.do 30mm</t>
  </si>
  <si>
    <t>Provoz investora z C22M</t>
  </si>
  <si>
    <t>Materiály</t>
  </si>
  <si>
    <t>1.Strukturované kabelové rozvody</t>
  </si>
  <si>
    <t>10.792.710</t>
  </si>
  <si>
    <t>KOPOS Trubka ohebná 2325/LPE-1 průměr 25 320N,balení 100m</t>
  </si>
  <si>
    <t>10.154.772</t>
  </si>
  <si>
    <t>KOPOS Trubka ohebná 2332/LPE-1 D průměr 32 320N oranžová,balení 50m</t>
  </si>
  <si>
    <t>02885</t>
  </si>
  <si>
    <t>KRAB KU 68-1902</t>
  </si>
  <si>
    <t>10.030.458</t>
  </si>
  <si>
    <t>KOPOS Krabice odbočná KO 125</t>
  </si>
  <si>
    <t>KS</t>
  </si>
  <si>
    <t>1187064</t>
  </si>
  <si>
    <t>KRAB KUL 68-45/LD do SDK UNIVERSALNI</t>
  </si>
  <si>
    <t>10.074.483</t>
  </si>
  <si>
    <t>KOPOS Hmoždinka HM8</t>
  </si>
  <si>
    <t>10.887.878</t>
  </si>
  <si>
    <t>KOPOS Kanál PK 110X70 D HF HD parapetní, dutý, délka 2m</t>
  </si>
  <si>
    <t>M</t>
  </si>
  <si>
    <t>11.225.038</t>
  </si>
  <si>
    <t>KOPOS Krabice KP 80 PK HB do kanálu PK</t>
  </si>
  <si>
    <t>10.887.930</t>
  </si>
  <si>
    <t>KOPOS Podložka 8450-12HF HB k parapetním kanálům</t>
  </si>
  <si>
    <t>10.887.931</t>
  </si>
  <si>
    <t>KOPOS Podložka 8450-13HF HB pro kanály PK</t>
  </si>
  <si>
    <t>11.350.475</t>
  </si>
  <si>
    <t>ELEMAN Držák kabelový KKS 40, 40x kabel 3x1,5mm2</t>
  </si>
  <si>
    <t>10.902.010</t>
  </si>
  <si>
    <t>POLLMANN Držák KSH 15 kabelový sběrný</t>
  </si>
  <si>
    <t>RAB-VP-X02-A1</t>
  </si>
  <si>
    <t>19" vyvazovací panel 1U jednostranná plastová lišta, barva černá</t>
  </si>
  <si>
    <t>RAX-MS-X19-X1</t>
  </si>
  <si>
    <t>Spojovací materiál sada 4x šroub, podložka, matice M6</t>
  </si>
  <si>
    <t>I24000030</t>
  </si>
  <si>
    <t>Patch panel Solarix 24 x RJ45 CAT5E UTP s vyvazovací lištou 1U SX24L-5E-UTP-BK-N</t>
  </si>
  <si>
    <t>I28310109</t>
  </si>
  <si>
    <t>Patch kabel 1m UTP SOLARIX, CAT5E, šedý</t>
  </si>
  <si>
    <t>I27724119</t>
  </si>
  <si>
    <t>Instalační kabel Solarix CAT5E UTP LSOH Dca-s1,d2,a1 305m/box SXKD-5E-UTP-LSOH</t>
  </si>
  <si>
    <t>04335</t>
  </si>
  <si>
    <t>TANGO ZAS DATOVA 5014A-A100B BILA</t>
  </si>
  <si>
    <t>06617</t>
  </si>
  <si>
    <t>TANGO MASKA NOSNA 2x 5014A-B1018</t>
  </si>
  <si>
    <t>01402</t>
  </si>
  <si>
    <t>TANGO 1-RAM 3901A-B10B BILA</t>
  </si>
  <si>
    <t>25286501</t>
  </si>
  <si>
    <t>Zařezávací keystone Solarix CAT5E UTP RJ45 černý SXKJ-5E-UTP-BK</t>
  </si>
  <si>
    <t>25286701</t>
  </si>
  <si>
    <t>Samořezný keystone Solarix CAT5E UTP RJ45 černý SXKJ-5E-UTP-BK-SA</t>
  </si>
  <si>
    <t>06618</t>
  </si>
  <si>
    <t>TANGO MASKA NOSNA 5014A-B1017</t>
  </si>
  <si>
    <t>Celkem za skupinu:</t>
  </si>
  <si>
    <t>2.Evakuační rozhlas</t>
  </si>
  <si>
    <t>KOPOS SROUB DO BETONU</t>
  </si>
  <si>
    <t>Ocelový šroub do betonu pro pož. odolné trasy, prům. 6,3 x 35 mm, balení 100 ks</t>
  </si>
  <si>
    <t>KABEL PRAFlaDur 2x2.5/100m</t>
  </si>
  <si>
    <t>Hnědý kabel PRAFlaDur-O 2x2,5 RE P60-R</t>
  </si>
  <si>
    <t>KOPOS PRICHYTKA 10mm</t>
  </si>
  <si>
    <t>1-stranná příchytka pro pož. odolné trasy, pro prům. kabelu 10mm, balení 100  ks</t>
  </si>
  <si>
    <t>KABEL PRAFlaGuard 4x2x0.8/100m</t>
  </si>
  <si>
    <t>Hnědý stíněný kabel 4x2x0,8 PH120-R B2ca s1d1a1,  funkční schopnost dle ZP27</t>
  </si>
  <si>
    <t>10.652.890</t>
  </si>
  <si>
    <t>KOPOS Šroub SB 6,3x35 ZNCR do betonu</t>
  </si>
  <si>
    <t>10.854.084</t>
  </si>
  <si>
    <t>Příchytka 6716E jednostranná POGMT</t>
  </si>
  <si>
    <t>Hnědý kabel PRAFLADur 12x2,5 P60-R</t>
  </si>
  <si>
    <t>KOPOS PRICHYTKA OMEGA 18-21mm</t>
  </si>
  <si>
    <t>Příchytka OMEGA s PO pro kabely a trubky, vnitřní prům. 19-23 mm, balení 100 ks</t>
  </si>
  <si>
    <t>PC-1860EN</t>
  </si>
  <si>
    <t>Stropní reproduktor dle EN54-24 s úzkým rámečkem o šířce jen 6mm. Technická data dle EN54-24: jmenovitý šumový výkon a napětí 6W @ 100V, výkonové odbočky až do 0,8W, citlivost 80dB @ 1W/4m, max. úroveň akustického tlaku 87dB @ 4m, frekvenční charakte</t>
  </si>
  <si>
    <t>4E-FMTC</t>
  </si>
  <si>
    <t>Mikrofonní stanice s dotykovou obrazovkou pro adresné provozní i evakuační hlášení s možností volby až 255 zón a pro ovládání systému včetně vzdálené volby hudebního vstupu na ústředně a směrování hudby do libovolných zón. Kryt proti neoprávněné mani</t>
  </si>
  <si>
    <t>4E-EOL</t>
  </si>
  <si>
    <t>Modul zakončení reproduktorové linky, 2vodičové připojení, nastavitelné zatížení linky</t>
  </si>
  <si>
    <t>SPR627</t>
  </si>
  <si>
    <t>19" rozvaděč 27U dle ANSI/EIA RS-310D, DIN41491 a IEC60297, 600x600mm (ŠxH), barva černá RAL9004. Přední dveře s temperovaným sklem, přední i zadní dveře se zámkem a zavěšením na pantech s možností změny orientace, odnímatelné bočnice pro snadný přís</t>
  </si>
  <si>
    <t>ALR30/B</t>
  </si>
  <si>
    <t>Sada nosných ližin s nastavitelnou hloubkou pro racky řady SPR6xx, OPR3xx, GPR, WPR4xx, WPR6xx, HPR5xx</t>
  </si>
  <si>
    <t>BDR03</t>
  </si>
  <si>
    <t>19" montážní panel 3U se zapuštěnou DIN lištou, odnímatelný kovový kryt, příprava pro vyvázání kabeláže k DIN přístrojům nahoře i dole. Dodávka vč. sady záslepek o celkové šířce 12 jednotek.</t>
  </si>
  <si>
    <t>PSR109FS/B</t>
  </si>
  <si>
    <t>19" rozvodný panel 1U dle ANSI/EIA RS-310D, DIN41491 a IEC60297. 9x zásuvka 230VAC (Type E), 1x podsvětlený kolébkový vypínač s odnímatelnou průsvitnou krytkou proti nechtěnému přepnutí. Flexibilní 2,5m přívodní kabel o průřezu 3x2,5mm2 zakončený 3ko</t>
  </si>
  <si>
    <t>SPR60FS</t>
  </si>
  <si>
    <t>Pevná police pro rozvaděče SPR6xx, nosnost max. 80kg, hloubka 350mm</t>
  </si>
  <si>
    <t>SPR60RF</t>
  </si>
  <si>
    <t>Ventilační jednotka do stropu pro rozváděče řady SPR6xx, hlučnost &lt; 51dB</t>
  </si>
  <si>
    <t>Termospínač</t>
  </si>
  <si>
    <t>Termospínač 230VAC pro ventilační jednotky</t>
  </si>
  <si>
    <t>CONTROLLER</t>
  </si>
  <si>
    <t>Řídicí jednotka digitálního evakuačního zvukového systému dle EN54-16. Digitální zpracování audio signálu, interní paměť pro 22 audio zpráv / signálů o celkové kapacitě 110 minut, možnost připojení 16 systémových výkonových zesilovačů. 3 digitální sb</t>
  </si>
  <si>
    <t>DCA2.500</t>
  </si>
  <si>
    <t>Integrovaná systémová jednotka výkonových zesilovačů a manageru napájení dle EN54-16 / EN54-4. Výkon zesilovačů 2 x 500W @ 100V, digitální topologie Class-D s vysokou účinností, frekvenční rozsah 40Hz-20kHz, zkreslení &lt;0,1%. 2 porty systémové sběrnic</t>
  </si>
  <si>
    <t>4E-SW6</t>
  </si>
  <si>
    <t>Modul reproduktorových linek s dohledem, umožňuje plně maticové přepínání 6 reproduktorových linek na 3 systémové sběrnice, 2x 100V vstup, 3x generátor pilotního kmitočtu, 12x 2barevná LED indikace, 2x digitální sběrnice L-Net s možností daisy-chain</t>
  </si>
  <si>
    <t>AKU 12-080</t>
  </si>
  <si>
    <t>Bezúdržbový ventilem řízený olověný akumulátor 12V / min. 80Ah</t>
  </si>
  <si>
    <t xml:space="preserve"> ---</t>
  </si>
  <si>
    <t>Povinná náležitost dle ČSN EN 50849: Provozní kniha ER, drátěná kroužková vazba, číslované listy</t>
  </si>
  <si>
    <t>3.Jednotný čas</t>
  </si>
  <si>
    <t>10.049.640</t>
  </si>
  <si>
    <t>CYKY-O 2x1,5 (2Dx1,5)</t>
  </si>
  <si>
    <t>10.079.363</t>
  </si>
  <si>
    <t>Krabice univerzální s víčkem Kopos KU 68-1902</t>
  </si>
  <si>
    <t>MK 30</t>
  </si>
  <si>
    <t>podružné interiérové jednostranné hodiny, kovové pouzdro, D300mm k zavěšení na stěnu</t>
  </si>
  <si>
    <t>Quatro</t>
  </si>
  <si>
    <t>elektromechanický zvonek 75V≈</t>
  </si>
  <si>
    <t>Celkem za materiály:</t>
  </si>
  <si>
    <t>Práce v HZS</t>
  </si>
  <si>
    <t>1</t>
  </si>
  <si>
    <t>Výchozí revize SKR</t>
  </si>
  <si>
    <t>hod.</t>
  </si>
  <si>
    <t>4</t>
  </si>
  <si>
    <t>Výchozí revize JČ</t>
  </si>
  <si>
    <t>2</t>
  </si>
  <si>
    <t>Výchozí revize ER</t>
  </si>
  <si>
    <t>Celkem za práci v HZS:</t>
  </si>
  <si>
    <t>Demontáž celkem</t>
  </si>
  <si>
    <t>Montáž celkem</t>
  </si>
  <si>
    <t>Základ 21,00% DPH:</t>
  </si>
  <si>
    <t>Slaboproud 2.NP - C.1 Výkaz výměr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</si>
</sst>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43" formatCode="_-* #,##0.00\ _K_č_-;\-* #,##0.00\ _K_č_-;_-* &quot;-&quot;??\ _K_č_-;_-@_-"/>
    <numFmt numFmtId="164" formatCode="[$-10405]#,##0.00;\-#,##0.00"/>
    <numFmt numFmtId="165" formatCode="[$-10405]#,##0;\-#,##0"/>
    <numFmt numFmtId="166" formatCode="#,##0.00_ ;\-#,##0.00\ "/>
  </numFmts>
  <fonts count="18" x14ac:knownFonts="1">
    <font>
      <sz val="11"/>
      <color rgb="FF000000"/>
      <name val="Calibri"/>
      <family val="2"/>
      <scheme val="minor"/>
    </font>
    <font>
      <sz val="11"/>
      <name val="Calibri"/>
    </font>
    <font>
      <b/>
      <sz val="10"/>
      <color rgb="FFC0C0C0"/>
      <name val="Arial"/>
    </font>
    <font>
      <i/>
      <sz val="10"/>
      <color rgb="FFC0C0C0"/>
      <name val="Arial"/>
    </font>
    <font>
      <sz val="8"/>
      <color rgb="FF000000"/>
      <name val="Arial"/>
    </font>
    <font>
      <b/>
      <sz val="12"/>
      <color rgb="FF000000"/>
      <name val="Arial"/>
    </font>
    <font>
      <sz val="12"/>
      <color rgb="FF000000"/>
      <name val="Arial"/>
    </font>
    <font>
      <b/>
      <sz val="8"/>
      <color rgb="FF000000"/>
      <name val="Arial"/>
    </font>
    <font>
      <b/>
      <sz val="12"/>
      <color rgb="FF0000FF"/>
      <name val="Arial"/>
    </font>
    <font>
      <sz val="10"/>
      <color rgb="FF000000"/>
      <name val="Arial"/>
    </font>
    <font>
      <b/>
      <sz val="10"/>
      <color rgb="FF000000"/>
      <name val="Arial"/>
    </font>
    <font>
      <b/>
      <sz val="10"/>
      <color rgb="FF000080"/>
      <name val="Arial"/>
    </font>
    <font>
      <sz val="11"/>
      <color rgb="FF000000"/>
      <name val="Calibri"/>
      <family val="2"/>
      <scheme val="minor"/>
    </font>
    <font>
      <b/>
      <sz val="8"/>
      <color rgb="FF000000"/>
      <name val="Arial"/>
      <family val="2"/>
      <charset val="238"/>
    </font>
    <font>
      <b/>
      <sz val="8"/>
      <name val="Arial"/>
      <family val="2"/>
      <charset val="238"/>
    </font>
    <font>
      <sz val="8"/>
      <color rgb="FF000000"/>
      <name val="Arial"/>
      <family val="2"/>
      <charset val="238"/>
    </font>
    <font>
      <sz val="8"/>
      <name val="Arial"/>
      <family val="2"/>
      <charset val="238"/>
    </font>
    <font>
      <sz val="12"/>
      <color rgb="FF000000"/>
      <name val="Arial"/>
      <family val="2"/>
      <charset val="238"/>
    </font>
  </fonts>
  <fills count="4">
    <fill>
      <patternFill patternType="none"/>
    </fill>
    <fill>
      <patternFill patternType="gray125"/>
    </fill>
    <fill>
      <patternFill patternType="solid">
        <fgColor rgb="FFFFFFFF"/>
        <bgColor rgb="FFFFFFFF"/>
      </patternFill>
    </fill>
    <fill>
      <patternFill patternType="solid">
        <fgColor rgb="FF000000"/>
        <bgColor rgb="FF000000"/>
      </patternFill>
    </fill>
  </fills>
  <borders count="11">
    <border>
      <left/>
      <right/>
      <top/>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808080"/>
      </top>
      <bottom style="thin">
        <color rgb="FF808080"/>
      </bottom>
      <diagonal/>
    </border>
  </borders>
  <cellStyleXfs count="4">
    <xf numFmtId="0" fontId="0" fillId="0" borderId="0"/>
    <xf numFmtId="0" fontId="12" fillId="0" borderId="0"/>
    <xf numFmtId="43" fontId="12" fillId="0" borderId="0" applyFont="0" applyFill="0" applyBorder="0" applyAlignment="0" applyProtection="0"/>
    <xf numFmtId="44" fontId="12" fillId="0" borderId="0" applyFont="0" applyFill="0" applyBorder="0" applyAlignment="0" applyProtection="0"/>
  </cellStyleXfs>
  <cellXfs count="86">
    <xf numFmtId="0" fontId="1" fillId="0" borderId="0" xfId="0" applyFont="1" applyFill="1" applyBorder="1"/>
    <xf numFmtId="0" fontId="2" fillId="0" borderId="0" xfId="1" applyNumberFormat="1" applyFont="1" applyFill="1" applyBorder="1" applyAlignment="1">
      <alignment horizontal="center" vertical="top" wrapText="1" readingOrder="1"/>
    </xf>
    <xf numFmtId="0" fontId="1" fillId="0" borderId="1" xfId="1" applyNumberFormat="1" applyFont="1" applyFill="1" applyBorder="1" applyAlignment="1">
      <alignment vertical="top" wrapText="1"/>
    </xf>
    <xf numFmtId="0" fontId="1" fillId="2" borderId="0" xfId="1" applyNumberFormat="1" applyFont="1" applyFill="1" applyBorder="1" applyAlignment="1">
      <alignment vertical="top" wrapText="1"/>
    </xf>
    <xf numFmtId="0" fontId="1" fillId="2" borderId="2" xfId="1" applyNumberFormat="1" applyFont="1" applyFill="1" applyBorder="1" applyAlignment="1">
      <alignment vertical="top" wrapText="1"/>
    </xf>
    <xf numFmtId="0" fontId="1" fillId="2" borderId="1" xfId="1" applyNumberFormat="1" applyFont="1" applyFill="1" applyBorder="1" applyAlignment="1">
      <alignment vertical="top" wrapText="1"/>
    </xf>
    <xf numFmtId="0" fontId="1" fillId="2" borderId="3" xfId="1" applyNumberFormat="1" applyFont="1" applyFill="1" applyBorder="1" applyAlignment="1">
      <alignment vertical="top" wrapText="1"/>
    </xf>
    <xf numFmtId="0" fontId="1" fillId="3" borderId="0" xfId="1" applyNumberFormat="1" applyFont="1" applyFill="1" applyBorder="1" applyAlignment="1">
      <alignment vertical="top" wrapText="1"/>
    </xf>
    <xf numFmtId="0" fontId="1" fillId="2" borderId="4" xfId="1" applyNumberFormat="1" applyFont="1" applyFill="1" applyBorder="1" applyAlignment="1">
      <alignment vertical="top" wrapText="1"/>
    </xf>
    <xf numFmtId="0" fontId="1" fillId="2" borderId="5" xfId="1" applyNumberFormat="1" applyFont="1" applyFill="1" applyBorder="1" applyAlignment="1">
      <alignment vertical="top" wrapText="1"/>
    </xf>
    <xf numFmtId="0" fontId="1" fillId="2" borderId="6" xfId="1" applyNumberFormat="1" applyFont="1" applyFill="1" applyBorder="1" applyAlignment="1">
      <alignment vertical="top" wrapText="1"/>
    </xf>
    <xf numFmtId="0" fontId="1" fillId="2" borderId="7" xfId="1" applyNumberFormat="1" applyFont="1" applyFill="1" applyBorder="1" applyAlignment="1">
      <alignment vertical="top" wrapText="1"/>
    </xf>
    <xf numFmtId="0" fontId="1" fillId="2" borderId="8" xfId="1" applyNumberFormat="1" applyFont="1" applyFill="1" applyBorder="1" applyAlignment="1">
      <alignment vertical="top" wrapText="1"/>
    </xf>
    <xf numFmtId="0" fontId="7" fillId="0" borderId="0" xfId="1" applyNumberFormat="1" applyFont="1" applyFill="1" applyBorder="1" applyAlignment="1">
      <alignment horizontal="right" vertical="top" wrapText="1" readingOrder="1"/>
    </xf>
    <xf numFmtId="0" fontId="4" fillId="0" borderId="0" xfId="1" applyNumberFormat="1" applyFont="1" applyFill="1" applyBorder="1" applyAlignment="1">
      <alignment vertical="top" wrapText="1" readingOrder="1"/>
    </xf>
    <xf numFmtId="0" fontId="7" fillId="0" borderId="9" xfId="1" applyNumberFormat="1" applyFont="1" applyFill="1" applyBorder="1" applyAlignment="1">
      <alignment horizontal="right" vertical="top" wrapText="1" readingOrder="1"/>
    </xf>
    <xf numFmtId="0" fontId="1" fillId="0" borderId="7" xfId="1" applyNumberFormat="1" applyFont="1" applyFill="1" applyBorder="1" applyAlignment="1">
      <alignment vertical="top" wrapText="1"/>
    </xf>
    <xf numFmtId="0" fontId="7" fillId="0" borderId="10" xfId="1" applyNumberFormat="1" applyFont="1" applyFill="1" applyBorder="1" applyAlignment="1">
      <alignment horizontal="right" vertical="top" wrapText="1" readingOrder="1"/>
    </xf>
    <xf numFmtId="0" fontId="7" fillId="0" borderId="10" xfId="1" applyNumberFormat="1" applyFont="1" applyFill="1" applyBorder="1" applyAlignment="1">
      <alignment vertical="top" wrapText="1" readingOrder="1"/>
    </xf>
    <xf numFmtId="164" fontId="4" fillId="0" borderId="0" xfId="1" applyNumberFormat="1" applyFont="1" applyFill="1" applyBorder="1" applyAlignment="1">
      <alignment horizontal="right" vertical="top" wrapText="1" readingOrder="1"/>
    </xf>
    <xf numFmtId="0" fontId="7" fillId="0" borderId="10" xfId="1" applyNumberFormat="1" applyFont="1" applyFill="1" applyBorder="1" applyAlignment="1">
      <alignment horizontal="right" vertical="center" wrapText="1" readingOrder="1"/>
    </xf>
    <xf numFmtId="0" fontId="7" fillId="0" borderId="10" xfId="1" applyNumberFormat="1" applyFont="1" applyFill="1" applyBorder="1" applyAlignment="1">
      <alignment vertical="center" wrapText="1" readingOrder="1"/>
    </xf>
    <xf numFmtId="164" fontId="4" fillId="0" borderId="0" xfId="1" applyNumberFormat="1" applyFont="1" applyFill="1" applyBorder="1" applyAlignment="1">
      <alignment horizontal="right" vertical="top" wrapText="1" readingOrder="1"/>
    </xf>
    <xf numFmtId="0" fontId="13" fillId="0" borderId="0" xfId="1" applyNumberFormat="1" applyFont="1" applyFill="1" applyBorder="1" applyAlignment="1">
      <alignment horizontal="right" vertical="top" wrapText="1" readingOrder="1"/>
    </xf>
    <xf numFmtId="0" fontId="13" fillId="0" borderId="0" xfId="1" applyNumberFormat="1" applyFont="1" applyFill="1" applyBorder="1" applyAlignment="1">
      <alignment vertical="top" wrapText="1" readingOrder="1"/>
    </xf>
    <xf numFmtId="164" fontId="13" fillId="0" borderId="0" xfId="1" applyNumberFormat="1" applyFont="1" applyFill="1" applyBorder="1" applyAlignment="1">
      <alignment horizontal="right" vertical="top" wrapText="1" readingOrder="1"/>
    </xf>
    <xf numFmtId="0" fontId="14" fillId="0" borderId="0" xfId="0" applyFont="1" applyFill="1" applyBorder="1"/>
    <xf numFmtId="0" fontId="7" fillId="0" borderId="0" xfId="1" applyNumberFormat="1" applyFont="1" applyFill="1" applyBorder="1" applyAlignment="1">
      <alignment horizontal="right" vertical="top" wrapText="1" readingOrder="1"/>
    </xf>
    <xf numFmtId="0" fontId="1" fillId="0" borderId="0" xfId="0" applyFont="1" applyFill="1" applyBorder="1"/>
    <xf numFmtId="0" fontId="7" fillId="0" borderId="0" xfId="1" applyNumberFormat="1" applyFont="1" applyFill="1" applyBorder="1" applyAlignment="1">
      <alignment vertical="top" wrapText="1" readingOrder="1"/>
    </xf>
    <xf numFmtId="0" fontId="4" fillId="0" borderId="0" xfId="1" applyNumberFormat="1" applyFont="1" applyFill="1" applyBorder="1" applyAlignment="1">
      <alignment vertical="top" wrapText="1" readingOrder="1"/>
    </xf>
    <xf numFmtId="0" fontId="5" fillId="2" borderId="0" xfId="1" applyNumberFormat="1" applyFont="1" applyFill="1" applyBorder="1" applyAlignment="1">
      <alignment horizontal="right" vertical="top" wrapText="1" readingOrder="1"/>
    </xf>
    <xf numFmtId="0" fontId="1" fillId="2" borderId="0" xfId="1" applyNumberFormat="1" applyFont="1" applyFill="1" applyBorder="1" applyAlignment="1">
      <alignment vertical="top" wrapText="1"/>
    </xf>
    <xf numFmtId="0" fontId="6" fillId="2" borderId="0" xfId="1" applyNumberFormat="1" applyFont="1" applyFill="1" applyBorder="1" applyAlignment="1">
      <alignment vertical="top" wrapText="1" readingOrder="1"/>
    </xf>
    <xf numFmtId="0" fontId="3" fillId="0" borderId="0" xfId="1" applyNumberFormat="1" applyFont="1" applyFill="1" applyBorder="1" applyAlignment="1">
      <alignment horizontal="center" vertical="top" wrapText="1" readingOrder="1"/>
    </xf>
    <xf numFmtId="0" fontId="4" fillId="0" borderId="0" xfId="1" applyNumberFormat="1" applyFont="1" applyFill="1" applyBorder="1" applyAlignment="1">
      <alignment horizontal="right" vertical="top" wrapText="1" readingOrder="1"/>
    </xf>
    <xf numFmtId="0" fontId="4" fillId="0" borderId="0" xfId="1" applyNumberFormat="1" applyFont="1" applyFill="1" applyBorder="1" applyAlignment="1">
      <alignment horizontal="left" vertical="top" wrapText="1" readingOrder="1"/>
    </xf>
    <xf numFmtId="0" fontId="10" fillId="0" borderId="7" xfId="1" applyNumberFormat="1" applyFont="1" applyFill="1" applyBorder="1" applyAlignment="1">
      <alignment horizontal="right" vertical="top" wrapText="1" readingOrder="1"/>
    </xf>
    <xf numFmtId="0" fontId="1" fillId="0" borderId="7" xfId="1" applyNumberFormat="1" applyFont="1" applyFill="1" applyBorder="1" applyAlignment="1">
      <alignment vertical="top" wrapText="1"/>
    </xf>
    <xf numFmtId="0" fontId="10" fillId="0" borderId="0" xfId="1" applyNumberFormat="1" applyFont="1" applyFill="1" applyBorder="1" applyAlignment="1">
      <alignment horizontal="right" vertical="top" wrapText="1" readingOrder="1"/>
    </xf>
    <xf numFmtId="0" fontId="7" fillId="0" borderId="9" xfId="1" applyNumberFormat="1" applyFont="1" applyFill="1" applyBorder="1" applyAlignment="1">
      <alignment horizontal="left" vertical="center" wrapText="1" readingOrder="1"/>
    </xf>
    <xf numFmtId="0" fontId="1" fillId="0" borderId="9" xfId="1" applyNumberFormat="1" applyFont="1" applyFill="1" applyBorder="1" applyAlignment="1">
      <alignment vertical="top" wrapText="1"/>
    </xf>
    <xf numFmtId="0" fontId="7" fillId="0" borderId="9" xfId="1" applyNumberFormat="1" applyFont="1" applyFill="1" applyBorder="1" applyAlignment="1">
      <alignment vertical="center" wrapText="1" readingOrder="1"/>
    </xf>
    <xf numFmtId="0" fontId="9" fillId="0" borderId="7" xfId="1" applyNumberFormat="1" applyFont="1" applyFill="1" applyBorder="1" applyAlignment="1">
      <alignment vertical="top" wrapText="1" readingOrder="1"/>
    </xf>
    <xf numFmtId="0" fontId="7" fillId="0" borderId="0" xfId="1" applyNumberFormat="1" applyFont="1" applyFill="1" applyBorder="1" applyAlignment="1">
      <alignment horizontal="left" vertical="top" wrapText="1" readingOrder="1"/>
    </xf>
    <xf numFmtId="0" fontId="7" fillId="0" borderId="9" xfId="1" applyNumberFormat="1" applyFont="1" applyFill="1" applyBorder="1" applyAlignment="1">
      <alignment horizontal="right" vertical="top" wrapText="1" readingOrder="1"/>
    </xf>
    <xf numFmtId="0" fontId="7" fillId="0" borderId="9" xfId="1" applyNumberFormat="1" applyFont="1" applyFill="1" applyBorder="1" applyAlignment="1">
      <alignment vertical="top" wrapText="1" readingOrder="1"/>
    </xf>
    <xf numFmtId="0" fontId="2" fillId="0" borderId="0" xfId="1" applyNumberFormat="1" applyFont="1" applyFill="1" applyBorder="1" applyAlignment="1">
      <alignment horizontal="center" vertical="top" wrapText="1" readingOrder="1"/>
    </xf>
    <xf numFmtId="0" fontId="8" fillId="0" borderId="0" xfId="1" applyNumberFormat="1" applyFont="1" applyFill="1" applyBorder="1" applyAlignment="1">
      <alignment horizontal="center" vertical="top" wrapText="1" readingOrder="1"/>
    </xf>
    <xf numFmtId="0" fontId="7" fillId="0" borderId="10" xfId="1" applyNumberFormat="1" applyFont="1" applyFill="1" applyBorder="1" applyAlignment="1">
      <alignment horizontal="right" vertical="center" wrapText="1" readingOrder="1"/>
    </xf>
    <xf numFmtId="0" fontId="1" fillId="0" borderId="10" xfId="1" applyNumberFormat="1" applyFont="1" applyFill="1" applyBorder="1" applyAlignment="1">
      <alignment vertical="top" wrapText="1"/>
    </xf>
    <xf numFmtId="165" fontId="4" fillId="0" borderId="0" xfId="1" applyNumberFormat="1" applyFont="1" applyFill="1" applyBorder="1" applyAlignment="1">
      <alignment horizontal="right" vertical="top" wrapText="1" readingOrder="1"/>
    </xf>
    <xf numFmtId="164" fontId="4" fillId="0" borderId="0" xfId="1" applyNumberFormat="1" applyFont="1" applyFill="1" applyBorder="1" applyAlignment="1">
      <alignment horizontal="right" vertical="top" wrapText="1" readingOrder="1"/>
    </xf>
    <xf numFmtId="0" fontId="7" fillId="0" borderId="10" xfId="1" applyNumberFormat="1" applyFont="1" applyFill="1" applyBorder="1" applyAlignment="1">
      <alignment horizontal="right" vertical="top" wrapText="1" readingOrder="1"/>
    </xf>
    <xf numFmtId="0" fontId="7" fillId="0" borderId="10" xfId="1" applyNumberFormat="1" applyFont="1" applyFill="1" applyBorder="1" applyAlignment="1">
      <alignment vertical="top" wrapText="1" readingOrder="1"/>
    </xf>
    <xf numFmtId="0" fontId="11" fillId="0" borderId="0" xfId="1" applyNumberFormat="1" applyFont="1" applyFill="1" applyBorder="1" applyAlignment="1">
      <alignment horizontal="left" vertical="top" wrapText="1" readingOrder="1"/>
    </xf>
    <xf numFmtId="0" fontId="7" fillId="0" borderId="10" xfId="1" applyNumberFormat="1" applyFont="1" applyFill="1" applyBorder="1" applyAlignment="1">
      <alignment vertical="center" wrapText="1" readingOrder="1"/>
    </xf>
    <xf numFmtId="164" fontId="10" fillId="0" borderId="7" xfId="1" applyNumberFormat="1" applyFont="1" applyFill="1" applyBorder="1" applyAlignment="1">
      <alignment horizontal="right" vertical="top" wrapText="1" readingOrder="1"/>
    </xf>
    <xf numFmtId="44" fontId="10" fillId="0" borderId="0" xfId="3" applyFont="1" applyFill="1" applyBorder="1" applyAlignment="1">
      <alignment horizontal="right" vertical="top" wrapText="1" readingOrder="1"/>
    </xf>
    <xf numFmtId="44" fontId="1" fillId="0" borderId="0" xfId="3" applyFont="1" applyFill="1" applyBorder="1"/>
    <xf numFmtId="166" fontId="4" fillId="0" borderId="0" xfId="1" applyNumberFormat="1" applyFont="1" applyFill="1" applyBorder="1" applyAlignment="1">
      <alignment horizontal="right" vertical="top" wrapText="1" readingOrder="1"/>
    </xf>
    <xf numFmtId="166" fontId="10" fillId="0" borderId="7" xfId="1" applyNumberFormat="1" applyFont="1" applyFill="1" applyBorder="1" applyAlignment="1">
      <alignment horizontal="right" vertical="top" wrapText="1" readingOrder="1"/>
    </xf>
    <xf numFmtId="0" fontId="15" fillId="0" borderId="0" xfId="1" applyNumberFormat="1" applyFont="1" applyFill="1" applyBorder="1" applyAlignment="1">
      <alignment horizontal="right" vertical="top" wrapText="1" readingOrder="1"/>
    </xf>
    <xf numFmtId="0" fontId="15" fillId="0" borderId="0" xfId="1" applyNumberFormat="1" applyFont="1" applyFill="1" applyBorder="1" applyAlignment="1">
      <alignment vertical="top" wrapText="1" readingOrder="1"/>
    </xf>
    <xf numFmtId="164" fontId="15" fillId="0" borderId="0" xfId="1" applyNumberFormat="1" applyFont="1" applyFill="1" applyBorder="1" applyAlignment="1">
      <alignment horizontal="right" vertical="top" wrapText="1" readingOrder="1"/>
    </xf>
    <xf numFmtId="0" fontId="16" fillId="0" borderId="0" xfId="0" applyFont="1" applyFill="1" applyBorder="1"/>
    <xf numFmtId="166" fontId="4" fillId="0" borderId="0" xfId="1" applyNumberFormat="1" applyFont="1" applyFill="1" applyBorder="1" applyAlignment="1">
      <alignment horizontal="right" vertical="top" wrapText="1" readingOrder="1"/>
    </xf>
    <xf numFmtId="44" fontId="4" fillId="0" borderId="0" xfId="3" applyFont="1" applyFill="1" applyBorder="1" applyAlignment="1">
      <alignment horizontal="right" vertical="top" wrapText="1" readingOrder="1"/>
    </xf>
    <xf numFmtId="44" fontId="10" fillId="0" borderId="0" xfId="1" applyNumberFormat="1" applyFont="1" applyFill="1" applyBorder="1" applyAlignment="1">
      <alignment horizontal="right" vertical="top" wrapText="1" readingOrder="1"/>
    </xf>
    <xf numFmtId="43" fontId="10" fillId="0" borderId="7" xfId="2" applyFont="1" applyFill="1" applyBorder="1" applyAlignment="1">
      <alignment horizontal="right" vertical="top" wrapText="1" readingOrder="1"/>
    </xf>
    <xf numFmtId="43" fontId="1" fillId="0" borderId="7" xfId="2" applyFont="1" applyFill="1" applyBorder="1" applyAlignment="1">
      <alignment vertical="top" wrapText="1"/>
    </xf>
    <xf numFmtId="164" fontId="14" fillId="0" borderId="0" xfId="0" applyNumberFormat="1" applyFont="1" applyFill="1" applyBorder="1"/>
    <xf numFmtId="165" fontId="13" fillId="0" borderId="0" xfId="1" applyNumberFormat="1" applyFont="1" applyFill="1" applyBorder="1" applyAlignment="1">
      <alignment horizontal="right" vertical="top" wrapText="1" readingOrder="1"/>
    </xf>
    <xf numFmtId="4" fontId="4" fillId="0" borderId="0" xfId="1" applyNumberFormat="1" applyFont="1" applyFill="1" applyBorder="1" applyAlignment="1">
      <alignment horizontal="right" vertical="top" wrapText="1" readingOrder="1"/>
    </xf>
    <xf numFmtId="4" fontId="1" fillId="0" borderId="0" xfId="0" applyNumberFormat="1" applyFont="1" applyFill="1" applyBorder="1"/>
    <xf numFmtId="2" fontId="4" fillId="0" borderId="0" xfId="1" applyNumberFormat="1" applyFont="1" applyFill="1" applyBorder="1" applyAlignment="1">
      <alignment horizontal="right" vertical="top" wrapText="1" readingOrder="1"/>
    </xf>
    <xf numFmtId="2" fontId="1" fillId="0" borderId="0" xfId="0" applyNumberFormat="1" applyFont="1" applyFill="1" applyBorder="1"/>
    <xf numFmtId="4" fontId="4" fillId="0" borderId="0" xfId="1" applyNumberFormat="1" applyFont="1" applyFill="1" applyBorder="1" applyAlignment="1">
      <alignment horizontal="right" vertical="top" wrapText="1" readingOrder="1"/>
    </xf>
    <xf numFmtId="4" fontId="7" fillId="0" borderId="0" xfId="1" applyNumberFormat="1" applyFont="1" applyFill="1" applyBorder="1" applyAlignment="1">
      <alignment horizontal="right" vertical="top" wrapText="1" readingOrder="1"/>
    </xf>
    <xf numFmtId="4" fontId="7" fillId="0" borderId="0" xfId="1" applyNumberFormat="1" applyFont="1" applyFill="1" applyBorder="1" applyAlignment="1">
      <alignment horizontal="right" vertical="top" wrapText="1" readingOrder="1"/>
    </xf>
    <xf numFmtId="4" fontId="7" fillId="0" borderId="9" xfId="1" applyNumberFormat="1" applyFont="1" applyFill="1" applyBorder="1" applyAlignment="1">
      <alignment horizontal="right" vertical="center" wrapText="1" readingOrder="1"/>
    </xf>
    <xf numFmtId="4" fontId="1" fillId="0" borderId="9" xfId="1" applyNumberFormat="1" applyFont="1" applyFill="1" applyBorder="1" applyAlignment="1">
      <alignment vertical="top" wrapText="1"/>
    </xf>
    <xf numFmtId="4" fontId="7" fillId="0" borderId="9" xfId="1" applyNumberFormat="1" applyFont="1" applyFill="1" applyBorder="1" applyAlignment="1">
      <alignment horizontal="right" vertical="center" wrapText="1" readingOrder="1"/>
    </xf>
    <xf numFmtId="4" fontId="10" fillId="0" borderId="7" xfId="1" applyNumberFormat="1" applyFont="1" applyFill="1" applyBorder="1" applyAlignment="1">
      <alignment horizontal="right" vertical="top" wrapText="1" readingOrder="1"/>
    </xf>
    <xf numFmtId="44" fontId="1" fillId="0" borderId="0" xfId="3" applyFont="1" applyFill="1" applyBorder="1"/>
    <xf numFmtId="0" fontId="17" fillId="2" borderId="0" xfId="1" applyNumberFormat="1" applyFont="1" applyFill="1" applyBorder="1" applyAlignment="1">
      <alignment vertical="top" wrapText="1" readingOrder="1"/>
    </xf>
  </cellXfs>
  <cellStyles count="4">
    <cellStyle name="Čárka" xfId="2" builtinId="3"/>
    <cellStyle name="Měna" xfId="3" builtinId="4"/>
    <cellStyle name="Normal" xfId="1"/>
    <cellStyle name="Normální"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0C0C0"/>
      <rgbColor rgb="00FFFFFF"/>
      <rgbColor rgb="00D3D3D3"/>
      <rgbColor rgb="000000FF"/>
      <rgbColor rgb="00808080"/>
      <rgbColor rgb="00000080"/>
      <rgbColor rgb="0000FFFF"/>
      <rgbColor rgb="00800000"/>
      <rgbColor rgb="00008000"/>
      <rgbColor rgb="00FF00FF"/>
      <rgbColor rgb="00808000"/>
      <rgbColor rgb="00800080"/>
      <rgbColor rgb="00008080"/>
      <rgbColor rgb="00FF0000"/>
      <rgbColor rgb="00FFFF0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showGridLines="0" zoomScale="115" zoomScaleNormal="115" workbookViewId="0">
      <pane ySplit="7" topLeftCell="A8" activePane="bottomLeft" state="frozen"/>
      <selection pane="bottomLeft" activeCell="F13" sqref="F13"/>
    </sheetView>
  </sheetViews>
  <sheetFormatPr defaultRowHeight="15" x14ac:dyDescent="0.25"/>
  <cols>
    <col min="1" max="2" width="0.5703125" customWidth="1"/>
    <col min="3" max="3" width="1.28515625" customWidth="1"/>
    <col min="4" max="4" width="8.42578125" customWidth="1"/>
    <col min="5" max="5" width="9.28515625" customWidth="1"/>
    <col min="6" max="6" width="7" customWidth="1"/>
    <col min="7" max="7" width="3.5703125" customWidth="1"/>
    <col min="8" max="8" width="0" hidden="1" customWidth="1"/>
    <col min="9" max="9" width="1.42578125" customWidth="1"/>
    <col min="10" max="10" width="8" customWidth="1"/>
    <col min="11" max="11" width="4.7109375" customWidth="1"/>
    <col min="12" max="12" width="12.85546875" customWidth="1"/>
    <col min="13" max="13" width="12.7109375" customWidth="1"/>
    <col min="14" max="14" width="5" customWidth="1"/>
    <col min="15" max="15" width="24.85546875" customWidth="1"/>
    <col min="16" max="16" width="0" hidden="1" customWidth="1"/>
    <col min="17" max="17" width="1.28515625" customWidth="1"/>
    <col min="18" max="19" width="0.5703125" customWidth="1"/>
  </cols>
  <sheetData>
    <row r="1" spans="1:19" x14ac:dyDescent="0.25">
      <c r="L1" s="1" t="s">
        <v>0</v>
      </c>
    </row>
    <row r="2" spans="1:19" x14ac:dyDescent="0.25">
      <c r="J2" s="34" t="s">
        <v>1</v>
      </c>
      <c r="K2" s="28"/>
      <c r="L2" s="28"/>
      <c r="M2" s="28"/>
    </row>
    <row r="3" spans="1:19" x14ac:dyDescent="0.25">
      <c r="G3" s="34" t="s">
        <v>2</v>
      </c>
      <c r="H3" s="28"/>
      <c r="I3" s="28"/>
      <c r="J3" s="28"/>
      <c r="K3" s="28"/>
      <c r="L3" s="28"/>
      <c r="M3" s="28"/>
      <c r="N3" s="28"/>
    </row>
    <row r="4" spans="1:19" ht="2.85" customHeight="1" x14ac:dyDescent="0.25"/>
    <row r="5" spans="1:19" ht="1.35" customHeight="1" x14ac:dyDescent="0.25">
      <c r="A5" s="2"/>
      <c r="B5" s="2"/>
      <c r="C5" s="2"/>
      <c r="D5" s="2"/>
      <c r="E5" s="2"/>
      <c r="F5" s="2"/>
      <c r="G5" s="2"/>
      <c r="H5" s="2"/>
      <c r="I5" s="2"/>
      <c r="J5" s="2"/>
      <c r="K5" s="2"/>
      <c r="L5" s="2"/>
      <c r="M5" s="2"/>
      <c r="N5" s="2"/>
      <c r="O5" s="2"/>
      <c r="P5" s="2"/>
      <c r="Q5" s="2"/>
      <c r="R5" s="2"/>
      <c r="S5" s="2"/>
    </row>
    <row r="6" spans="1:19" ht="11.25" customHeight="1" x14ac:dyDescent="0.25">
      <c r="A6" s="35" t="s">
        <v>3</v>
      </c>
      <c r="B6" s="28"/>
      <c r="C6" s="28"/>
      <c r="D6" s="28"/>
      <c r="E6" s="28"/>
      <c r="F6" s="28"/>
      <c r="G6" s="28"/>
      <c r="H6" s="28"/>
      <c r="I6" s="28"/>
      <c r="J6" s="28"/>
      <c r="K6" s="28"/>
      <c r="L6" s="28"/>
      <c r="M6" s="28"/>
      <c r="N6" s="28"/>
      <c r="O6" s="28"/>
      <c r="P6" s="28"/>
      <c r="Q6" s="28"/>
      <c r="R6" s="28"/>
      <c r="S6" s="28"/>
    </row>
    <row r="7" spans="1:19" ht="0" hidden="1" customHeight="1" x14ac:dyDescent="0.25"/>
    <row r="8" spans="1:19" ht="2.85" customHeight="1" x14ac:dyDescent="0.25">
      <c r="B8" s="3"/>
      <c r="C8" s="3"/>
      <c r="D8" s="3"/>
      <c r="E8" s="3"/>
      <c r="F8" s="3"/>
      <c r="G8" s="3"/>
      <c r="H8" s="3"/>
      <c r="I8" s="3"/>
      <c r="J8" s="3"/>
      <c r="K8" s="3"/>
      <c r="L8" s="3"/>
      <c r="M8" s="3"/>
      <c r="N8" s="3"/>
      <c r="O8" s="3"/>
      <c r="P8" s="3"/>
      <c r="Q8" s="3"/>
      <c r="R8" s="3"/>
    </row>
    <row r="9" spans="1:19" ht="5.65" customHeight="1" x14ac:dyDescent="0.25">
      <c r="B9" s="4"/>
      <c r="C9" s="5"/>
      <c r="D9" s="5"/>
      <c r="E9" s="5"/>
      <c r="F9" s="5"/>
      <c r="G9" s="5"/>
      <c r="H9" s="5"/>
      <c r="I9" s="5"/>
      <c r="J9" s="5"/>
      <c r="K9" s="5"/>
      <c r="L9" s="5"/>
      <c r="M9" s="5"/>
      <c r="N9" s="5"/>
      <c r="O9" s="5"/>
      <c r="P9" s="5"/>
      <c r="Q9" s="6"/>
      <c r="R9" s="7"/>
    </row>
    <row r="10" spans="1:19" ht="16.350000000000001" customHeight="1" x14ac:dyDescent="0.25">
      <c r="B10" s="8"/>
      <c r="C10" s="3"/>
      <c r="D10" s="31" t="s">
        <v>4</v>
      </c>
      <c r="E10" s="32"/>
      <c r="F10" s="33" t="s">
        <v>5</v>
      </c>
      <c r="G10" s="32"/>
      <c r="H10" s="32"/>
      <c r="I10" s="32"/>
      <c r="J10" s="32"/>
      <c r="K10" s="32"/>
      <c r="L10" s="32"/>
      <c r="M10" s="32"/>
      <c r="N10" s="32"/>
      <c r="O10" s="32"/>
      <c r="P10" s="3"/>
      <c r="Q10" s="9"/>
      <c r="R10" s="7"/>
    </row>
    <row r="11" spans="1:19" ht="16.350000000000001" customHeight="1" x14ac:dyDescent="0.25">
      <c r="B11" s="8"/>
      <c r="C11" s="3"/>
      <c r="D11" s="31" t="s">
        <v>6</v>
      </c>
      <c r="E11" s="32"/>
      <c r="F11" s="33" t="s">
        <v>7</v>
      </c>
      <c r="G11" s="32"/>
      <c r="H11" s="32"/>
      <c r="I11" s="32"/>
      <c r="J11" s="32"/>
      <c r="K11" s="32"/>
      <c r="L11" s="32"/>
      <c r="M11" s="32"/>
      <c r="N11" s="32"/>
      <c r="O11" s="32"/>
      <c r="P11" s="3"/>
      <c r="Q11" s="9"/>
      <c r="R11" s="7"/>
    </row>
    <row r="12" spans="1:19" ht="16.350000000000001" customHeight="1" x14ac:dyDescent="0.25">
      <c r="B12" s="8"/>
      <c r="C12" s="3"/>
      <c r="D12" s="31" t="s">
        <v>8</v>
      </c>
      <c r="E12" s="32"/>
      <c r="F12" s="85" t="s">
        <v>316</v>
      </c>
      <c r="G12" s="32"/>
      <c r="H12" s="32"/>
      <c r="I12" s="32"/>
      <c r="J12" s="32"/>
      <c r="K12" s="32"/>
      <c r="L12" s="32"/>
      <c r="M12" s="32"/>
      <c r="N12" s="32"/>
      <c r="O12" s="32"/>
      <c r="P12" s="3"/>
      <c r="Q12" s="9"/>
      <c r="R12" s="7"/>
    </row>
    <row r="13" spans="1:19" ht="2.85" customHeight="1" x14ac:dyDescent="0.25">
      <c r="B13" s="10"/>
      <c r="C13" s="11"/>
      <c r="D13" s="11"/>
      <c r="E13" s="11"/>
      <c r="F13" s="11"/>
      <c r="G13" s="11"/>
      <c r="H13" s="11"/>
      <c r="I13" s="11"/>
      <c r="J13" s="11"/>
      <c r="K13" s="11"/>
      <c r="L13" s="11"/>
      <c r="M13" s="11"/>
      <c r="N13" s="11"/>
      <c r="O13" s="11"/>
      <c r="P13" s="11"/>
      <c r="Q13" s="12"/>
      <c r="R13" s="7"/>
    </row>
    <row r="14" spans="1:19" ht="0" hidden="1" customHeight="1" x14ac:dyDescent="0.25">
      <c r="B14" s="7"/>
      <c r="C14" s="7"/>
      <c r="D14" s="7"/>
      <c r="E14" s="7"/>
      <c r="F14" s="7"/>
      <c r="G14" s="7"/>
      <c r="H14" s="7"/>
      <c r="I14" s="7"/>
      <c r="J14" s="7"/>
      <c r="K14" s="7"/>
      <c r="L14" s="7"/>
      <c r="M14" s="7"/>
      <c r="N14" s="7"/>
      <c r="O14" s="7"/>
      <c r="P14" s="7"/>
      <c r="Q14" s="7"/>
      <c r="R14" s="7"/>
    </row>
    <row r="15" spans="1:19" ht="2.85" customHeight="1" x14ac:dyDescent="0.25">
      <c r="B15" s="3"/>
      <c r="C15" s="7"/>
      <c r="D15" s="7"/>
      <c r="E15" s="7"/>
      <c r="F15" s="7"/>
      <c r="G15" s="7"/>
      <c r="H15" s="7"/>
      <c r="I15" s="7"/>
      <c r="J15" s="7"/>
      <c r="K15" s="7"/>
      <c r="L15" s="7"/>
      <c r="M15" s="7"/>
      <c r="N15" s="7"/>
      <c r="O15" s="7"/>
      <c r="P15" s="7"/>
      <c r="Q15" s="7"/>
      <c r="R15" s="7"/>
    </row>
    <row r="16" spans="1:19" ht="17.100000000000001" customHeight="1" x14ac:dyDescent="0.25"/>
    <row r="17" spans="2:10" ht="11.45" customHeight="1" x14ac:dyDescent="0.25">
      <c r="B17" s="27" t="s">
        <v>9</v>
      </c>
      <c r="C17" s="28"/>
      <c r="D17" s="28"/>
      <c r="E17" s="30" t="s">
        <v>10</v>
      </c>
      <c r="F17" s="28"/>
      <c r="G17" s="28"/>
      <c r="H17" s="28"/>
      <c r="I17" s="28"/>
      <c r="J17" s="28"/>
    </row>
    <row r="18" spans="2:10" ht="11.25" customHeight="1" x14ac:dyDescent="0.25">
      <c r="B18" s="27" t="s">
        <v>8</v>
      </c>
      <c r="C18" s="28"/>
      <c r="D18" s="28"/>
      <c r="E18" s="30" t="s">
        <v>11</v>
      </c>
      <c r="F18" s="28"/>
      <c r="G18" s="28"/>
      <c r="H18" s="28"/>
      <c r="I18" s="28"/>
      <c r="J18" s="28"/>
    </row>
    <row r="19" spans="2:10" ht="0" hidden="1" customHeight="1" x14ac:dyDescent="0.25"/>
    <row r="20" spans="2:10" ht="8.4499999999999993" customHeight="1" x14ac:dyDescent="0.25"/>
    <row r="21" spans="2:10" ht="11.45" customHeight="1" x14ac:dyDescent="0.25">
      <c r="B21" s="27" t="s">
        <v>12</v>
      </c>
      <c r="C21" s="28"/>
      <c r="D21" s="28"/>
      <c r="E21" s="29" t="s">
        <v>13</v>
      </c>
      <c r="F21" s="28"/>
      <c r="G21" s="28"/>
    </row>
    <row r="22" spans="2:10" ht="11.45" customHeight="1" x14ac:dyDescent="0.25">
      <c r="B22" s="27" t="s">
        <v>14</v>
      </c>
      <c r="C22" s="28"/>
      <c r="D22" s="28"/>
      <c r="E22" s="29" t="s">
        <v>15</v>
      </c>
      <c r="F22" s="28"/>
      <c r="G22" s="28"/>
    </row>
    <row r="23" spans="2:10" ht="11.25" customHeight="1" x14ac:dyDescent="0.25">
      <c r="B23" s="27" t="s">
        <v>16</v>
      </c>
      <c r="C23" s="28"/>
      <c r="D23" s="28"/>
      <c r="E23" s="29" t="s">
        <v>17</v>
      </c>
      <c r="F23" s="28"/>
      <c r="G23" s="28"/>
    </row>
    <row r="24" spans="2:10" ht="11.45" customHeight="1" x14ac:dyDescent="0.25">
      <c r="B24" s="27" t="s">
        <v>18</v>
      </c>
      <c r="C24" s="28"/>
      <c r="D24" s="28"/>
      <c r="E24" s="29" t="s">
        <v>19</v>
      </c>
      <c r="F24" s="28"/>
      <c r="G24" s="28"/>
    </row>
  </sheetData>
  <mergeCells count="21">
    <mergeCell ref="J2:M2"/>
    <mergeCell ref="G3:N3"/>
    <mergeCell ref="A6:S6"/>
    <mergeCell ref="D10:E10"/>
    <mergeCell ref="F10:O10"/>
    <mergeCell ref="D11:E11"/>
    <mergeCell ref="F11:O11"/>
    <mergeCell ref="D12:E12"/>
    <mergeCell ref="F12:O12"/>
    <mergeCell ref="B17:D17"/>
    <mergeCell ref="E17:J17"/>
    <mergeCell ref="B23:D23"/>
    <mergeCell ref="E23:G23"/>
    <mergeCell ref="B24:D24"/>
    <mergeCell ref="E24:G24"/>
    <mergeCell ref="B18:D18"/>
    <mergeCell ref="E18:J18"/>
    <mergeCell ref="B21:D21"/>
    <mergeCell ref="E21:G21"/>
    <mergeCell ref="B22:D22"/>
    <mergeCell ref="E22:G22"/>
  </mergeCells>
  <pageMargins left="0" right="0" top="0" bottom="0" header="0" footer="0"/>
  <pageSetup paperSize="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pane ySplit="7" topLeftCell="A8" activePane="bottomLeft" state="frozen"/>
      <selection pane="bottomLeft" activeCell="V38" sqref="V38"/>
    </sheetView>
  </sheetViews>
  <sheetFormatPr defaultRowHeight="15" x14ac:dyDescent="0.25"/>
  <cols>
    <col min="1" max="1" width="0.5703125" customWidth="1"/>
    <col min="2" max="2" width="1.5703125" customWidth="1"/>
    <col min="3" max="3" width="7" customWidth="1"/>
    <col min="4" max="4" width="1.7109375" customWidth="1"/>
    <col min="5" max="5" width="4.28515625" customWidth="1"/>
    <col min="6" max="6" width="0" hidden="1" customWidth="1"/>
    <col min="7" max="7" width="12.140625" customWidth="1"/>
    <col min="8" max="8" width="3.5703125" customWidth="1"/>
    <col min="9" max="9" width="0" hidden="1" customWidth="1"/>
    <col min="10" max="10" width="0.7109375" customWidth="1"/>
    <col min="11" max="11" width="0.85546875" customWidth="1"/>
    <col min="12" max="12" width="12.7109375" customWidth="1"/>
    <col min="13" max="13" width="2.140625" customWidth="1"/>
    <col min="14" max="14" width="0" hidden="1" customWidth="1"/>
    <col min="15" max="15" width="10.7109375" customWidth="1"/>
    <col min="16" max="16" width="5.42578125" customWidth="1"/>
    <col min="17" max="17" width="0" hidden="1" customWidth="1"/>
    <col min="18" max="18" width="7.140625" customWidth="1"/>
    <col min="19" max="19" width="0.140625" customWidth="1"/>
    <col min="20" max="20" width="5" customWidth="1"/>
    <col min="21" max="21" width="10.7109375" customWidth="1"/>
    <col min="22" max="22" width="15.85546875" customWidth="1"/>
    <col min="23" max="23" width="0.5703125" customWidth="1"/>
  </cols>
  <sheetData>
    <row r="1" spans="1:26" x14ac:dyDescent="0.25">
      <c r="M1" s="47" t="s">
        <v>0</v>
      </c>
      <c r="N1" s="28"/>
      <c r="O1" s="28"/>
    </row>
    <row r="2" spans="1:26" x14ac:dyDescent="0.25">
      <c r="L2" s="34" t="s">
        <v>1</v>
      </c>
      <c r="M2" s="28"/>
      <c r="N2" s="28"/>
      <c r="O2" s="28"/>
      <c r="P2" s="28"/>
      <c r="Q2" s="28"/>
      <c r="R2" s="28"/>
      <c r="S2" s="28"/>
    </row>
    <row r="3" spans="1:26" x14ac:dyDescent="0.25">
      <c r="H3" s="34" t="s">
        <v>2</v>
      </c>
      <c r="I3" s="28"/>
      <c r="J3" s="28"/>
      <c r="K3" s="28"/>
      <c r="L3" s="28"/>
      <c r="M3" s="28"/>
      <c r="N3" s="28"/>
      <c r="O3" s="28"/>
      <c r="P3" s="28"/>
      <c r="Q3" s="28"/>
      <c r="R3" s="28"/>
      <c r="S3" s="28"/>
      <c r="T3" s="28"/>
    </row>
    <row r="4" spans="1:26" ht="2.85" customHeight="1" x14ac:dyDescent="0.25"/>
    <row r="5" spans="1:26" ht="1.35" customHeight="1" x14ac:dyDescent="0.25">
      <c r="A5" s="2"/>
      <c r="B5" s="2"/>
      <c r="C5" s="2"/>
      <c r="D5" s="2"/>
      <c r="E5" s="2"/>
      <c r="F5" s="2"/>
      <c r="G5" s="2"/>
      <c r="H5" s="2"/>
      <c r="I5" s="2"/>
      <c r="J5" s="2"/>
      <c r="K5" s="2"/>
      <c r="L5" s="2"/>
      <c r="M5" s="2"/>
      <c r="N5" s="2"/>
      <c r="O5" s="2"/>
      <c r="P5" s="2"/>
      <c r="Q5" s="2"/>
      <c r="R5" s="2"/>
      <c r="S5" s="2"/>
      <c r="T5" s="2"/>
      <c r="U5" s="2"/>
      <c r="V5" s="2"/>
      <c r="W5" s="2"/>
    </row>
    <row r="6" spans="1:26" ht="11.25" customHeight="1" x14ac:dyDescent="0.25">
      <c r="A6" s="35" t="s">
        <v>3</v>
      </c>
      <c r="B6" s="28"/>
      <c r="C6" s="28"/>
      <c r="D6" s="28"/>
      <c r="E6" s="28"/>
      <c r="F6" s="28"/>
      <c r="G6" s="28"/>
      <c r="H6" s="28"/>
      <c r="I6" s="28"/>
      <c r="J6" s="28"/>
      <c r="K6" s="28"/>
      <c r="L6" s="28"/>
      <c r="M6" s="28"/>
      <c r="N6" s="28"/>
      <c r="O6" s="28"/>
      <c r="P6" s="28"/>
      <c r="Q6" s="28"/>
      <c r="R6" s="28"/>
      <c r="S6" s="28"/>
      <c r="T6" s="28"/>
      <c r="U6" s="28"/>
      <c r="V6" s="28"/>
      <c r="W6" s="28"/>
    </row>
    <row r="7" spans="1:26" ht="0" hidden="1" customHeight="1" x14ac:dyDescent="0.25"/>
    <row r="8" spans="1:26" ht="2.85" customHeight="1" x14ac:dyDescent="0.25"/>
    <row r="9" spans="1:26" ht="17.100000000000001" customHeight="1" x14ac:dyDescent="0.25">
      <c r="B9" s="48" t="s">
        <v>20</v>
      </c>
      <c r="C9" s="28"/>
      <c r="D9" s="28"/>
      <c r="E9" s="28"/>
      <c r="F9" s="28"/>
      <c r="G9" s="28"/>
      <c r="H9" s="28"/>
      <c r="I9" s="28"/>
      <c r="J9" s="28"/>
      <c r="K9" s="28"/>
      <c r="L9" s="28"/>
      <c r="M9" s="28"/>
      <c r="N9" s="28"/>
      <c r="O9" s="28"/>
      <c r="P9" s="28"/>
      <c r="Q9" s="28"/>
      <c r="R9" s="28"/>
      <c r="S9" s="28"/>
      <c r="T9" s="28"/>
      <c r="U9" s="28"/>
      <c r="V9" s="28"/>
    </row>
    <row r="10" spans="1:26" ht="2.85" customHeight="1" x14ac:dyDescent="0.25"/>
    <row r="11" spans="1:26" x14ac:dyDescent="0.25">
      <c r="B11" s="45" t="s">
        <v>21</v>
      </c>
      <c r="C11" s="41"/>
      <c r="D11" s="46" t="s">
        <v>22</v>
      </c>
      <c r="E11" s="41"/>
      <c r="F11" s="41"/>
      <c r="G11" s="41"/>
      <c r="H11" s="41"/>
      <c r="I11" s="41"/>
      <c r="J11" s="41"/>
      <c r="K11" s="41"/>
      <c r="L11" s="41"/>
      <c r="M11" s="41"/>
      <c r="N11" s="41"/>
      <c r="O11" s="41"/>
      <c r="P11" s="41"/>
      <c r="Q11" s="41"/>
      <c r="R11" s="41"/>
      <c r="S11" s="45" t="s">
        <v>23</v>
      </c>
      <c r="T11" s="41"/>
      <c r="U11" s="41"/>
      <c r="V11" s="15" t="s">
        <v>24</v>
      </c>
    </row>
    <row r="12" spans="1:26" x14ac:dyDescent="0.25">
      <c r="B12" s="44" t="s">
        <v>25</v>
      </c>
      <c r="C12" s="28"/>
      <c r="D12" s="29" t="s">
        <v>26</v>
      </c>
      <c r="E12" s="28"/>
      <c r="F12" s="28"/>
      <c r="G12" s="28"/>
      <c r="H12" s="28"/>
      <c r="I12" s="28"/>
      <c r="J12" s="28"/>
      <c r="K12" s="28"/>
      <c r="L12" s="28"/>
      <c r="M12" s="28"/>
      <c r="N12" s="28"/>
      <c r="O12" s="28"/>
      <c r="P12" s="28"/>
      <c r="Q12" s="28"/>
      <c r="R12" s="28"/>
      <c r="S12" s="27" t="s">
        <v>8</v>
      </c>
      <c r="T12" s="28"/>
      <c r="U12" s="28"/>
      <c r="V12" s="13" t="s">
        <v>8</v>
      </c>
    </row>
    <row r="13" spans="1:26" x14ac:dyDescent="0.25">
      <c r="B13" s="35" t="s">
        <v>27</v>
      </c>
      <c r="C13" s="28"/>
      <c r="D13" s="30" t="s">
        <v>28</v>
      </c>
      <c r="E13" s="28"/>
      <c r="F13" s="28"/>
      <c r="G13" s="28"/>
      <c r="H13" s="28"/>
      <c r="I13" s="28"/>
      <c r="J13" s="28"/>
      <c r="K13" s="28"/>
      <c r="L13" s="28"/>
      <c r="M13" s="28"/>
      <c r="N13" s="28"/>
      <c r="O13" s="28"/>
      <c r="P13" s="28"/>
      <c r="Q13" s="28"/>
      <c r="R13" s="28"/>
      <c r="S13" s="73">
        <f>'Položky všech ceníků'!AE39</f>
        <v>0</v>
      </c>
      <c r="T13" s="74"/>
      <c r="U13" s="74"/>
      <c r="V13" s="77">
        <f>S13</f>
        <v>0</v>
      </c>
      <c r="Z13" s="75"/>
    </row>
    <row r="14" spans="1:26" x14ac:dyDescent="0.25">
      <c r="B14" s="35" t="s">
        <v>29</v>
      </c>
      <c r="C14" s="28"/>
      <c r="D14" s="30" t="s">
        <v>30</v>
      </c>
      <c r="E14" s="28"/>
      <c r="F14" s="28"/>
      <c r="G14" s="28"/>
      <c r="H14" s="28"/>
      <c r="I14" s="28"/>
      <c r="J14" s="28"/>
      <c r="K14" s="28"/>
      <c r="L14" s="28"/>
      <c r="M14" s="28"/>
      <c r="N14" s="28"/>
      <c r="O14" s="28"/>
      <c r="P14" s="28"/>
      <c r="Q14" s="28"/>
      <c r="R14" s="28"/>
      <c r="S14" s="73">
        <f>'Položky všech ceníků'!AE13</f>
        <v>0</v>
      </c>
      <c r="T14" s="74"/>
      <c r="U14" s="74"/>
      <c r="V14" s="77">
        <f t="shared" ref="V14:V22" si="0">S14</f>
        <v>0</v>
      </c>
      <c r="Z14" s="75"/>
    </row>
    <row r="15" spans="1:26" x14ac:dyDescent="0.25">
      <c r="B15" s="35" t="s">
        <v>31</v>
      </c>
      <c r="C15" s="28"/>
      <c r="D15" s="30" t="s">
        <v>32</v>
      </c>
      <c r="E15" s="28"/>
      <c r="F15" s="28"/>
      <c r="G15" s="28"/>
      <c r="H15" s="28"/>
      <c r="I15" s="28"/>
      <c r="J15" s="28"/>
      <c r="K15" s="28"/>
      <c r="L15" s="28"/>
      <c r="M15" s="28"/>
      <c r="N15" s="28"/>
      <c r="O15" s="28"/>
      <c r="P15" s="28"/>
      <c r="Q15" s="28"/>
      <c r="R15" s="28"/>
      <c r="S15" s="73">
        <f>'Položky všech ceníků'!AE213</f>
        <v>0</v>
      </c>
      <c r="T15" s="74"/>
      <c r="U15" s="74"/>
      <c r="V15" s="77">
        <f t="shared" si="0"/>
        <v>0</v>
      </c>
      <c r="Z15" s="75"/>
    </row>
    <row r="16" spans="1:26" x14ac:dyDescent="0.25">
      <c r="B16" s="35" t="s">
        <v>33</v>
      </c>
      <c r="C16" s="28"/>
      <c r="D16" s="30" t="s">
        <v>34</v>
      </c>
      <c r="E16" s="28"/>
      <c r="F16" s="28"/>
      <c r="G16" s="28"/>
      <c r="H16" s="28"/>
      <c r="I16" s="28"/>
      <c r="J16" s="28"/>
      <c r="K16" s="28"/>
      <c r="L16" s="28"/>
      <c r="M16" s="28"/>
      <c r="N16" s="28"/>
      <c r="O16" s="28"/>
      <c r="P16" s="28"/>
      <c r="Q16" s="28"/>
      <c r="R16" s="28"/>
      <c r="S16" s="73">
        <f>'Položky všech ceníků'!AE73</f>
        <v>0</v>
      </c>
      <c r="T16" s="74"/>
      <c r="U16" s="74"/>
      <c r="V16" s="77">
        <f t="shared" si="0"/>
        <v>0</v>
      </c>
      <c r="Z16" s="75"/>
    </row>
    <row r="17" spans="2:26" x14ac:dyDescent="0.25">
      <c r="B17" s="35" t="s">
        <v>35</v>
      </c>
      <c r="C17" s="28"/>
      <c r="D17" s="30" t="s">
        <v>36</v>
      </c>
      <c r="E17" s="28"/>
      <c r="F17" s="28"/>
      <c r="G17" s="28"/>
      <c r="H17" s="28"/>
      <c r="I17" s="28"/>
      <c r="J17" s="28"/>
      <c r="K17" s="28"/>
      <c r="L17" s="28"/>
      <c r="M17" s="28"/>
      <c r="N17" s="28"/>
      <c r="O17" s="28"/>
      <c r="P17" s="28"/>
      <c r="Q17" s="28"/>
      <c r="R17" s="28"/>
      <c r="S17" s="73">
        <f>'Položky všech ceníků'!AE58</f>
        <v>0</v>
      </c>
      <c r="T17" s="74"/>
      <c r="U17" s="74"/>
      <c r="V17" s="77">
        <f t="shared" si="0"/>
        <v>0</v>
      </c>
      <c r="Z17" s="75"/>
    </row>
    <row r="18" spans="2:26" x14ac:dyDescent="0.25">
      <c r="B18" s="35" t="s">
        <v>37</v>
      </c>
      <c r="C18" s="28"/>
      <c r="D18" s="30" t="s">
        <v>38</v>
      </c>
      <c r="E18" s="28"/>
      <c r="F18" s="28"/>
      <c r="G18" s="28"/>
      <c r="H18" s="28"/>
      <c r="I18" s="28"/>
      <c r="J18" s="28"/>
      <c r="K18" s="28"/>
      <c r="L18" s="28"/>
      <c r="M18" s="28"/>
      <c r="N18" s="28"/>
      <c r="O18" s="28"/>
      <c r="P18" s="28"/>
      <c r="Q18" s="28"/>
      <c r="R18" s="28"/>
      <c r="S18" s="73">
        <f>'Položky všech ceníků'!AE273</f>
        <v>0</v>
      </c>
      <c r="T18" s="74"/>
      <c r="U18" s="74"/>
      <c r="V18" s="77">
        <f t="shared" si="0"/>
        <v>0</v>
      </c>
      <c r="Z18" s="75"/>
    </row>
    <row r="19" spans="2:26" x14ac:dyDescent="0.25">
      <c r="B19" s="35" t="s">
        <v>39</v>
      </c>
      <c r="C19" s="28"/>
      <c r="D19" s="30" t="s">
        <v>40</v>
      </c>
      <c r="E19" s="28"/>
      <c r="F19" s="28"/>
      <c r="G19" s="28"/>
      <c r="H19" s="28"/>
      <c r="I19" s="28"/>
      <c r="J19" s="28"/>
      <c r="K19" s="28"/>
      <c r="L19" s="28"/>
      <c r="M19" s="28"/>
      <c r="N19" s="28"/>
      <c r="O19" s="28"/>
      <c r="P19" s="28"/>
      <c r="Q19" s="28"/>
      <c r="R19" s="28"/>
      <c r="S19" s="73">
        <f>'Položky všech ceníků'!AE99</f>
        <v>0</v>
      </c>
      <c r="T19" s="74"/>
      <c r="U19" s="74"/>
      <c r="V19" s="77">
        <f t="shared" si="0"/>
        <v>0</v>
      </c>
      <c r="Z19" s="75"/>
    </row>
    <row r="20" spans="2:26" x14ac:dyDescent="0.25">
      <c r="B20" s="35" t="s">
        <v>41</v>
      </c>
      <c r="C20" s="28"/>
      <c r="D20" s="30" t="s">
        <v>42</v>
      </c>
      <c r="E20" s="28"/>
      <c r="F20" s="28"/>
      <c r="G20" s="28"/>
      <c r="H20" s="28"/>
      <c r="I20" s="28"/>
      <c r="J20" s="28"/>
      <c r="K20" s="28"/>
      <c r="L20" s="28"/>
      <c r="M20" s="28"/>
      <c r="N20" s="28"/>
      <c r="O20" s="28"/>
      <c r="P20" s="28"/>
      <c r="Q20" s="28"/>
      <c r="R20" s="28"/>
      <c r="S20" s="73">
        <f>'Položky všech ceníků'!AE92</f>
        <v>0</v>
      </c>
      <c r="T20" s="74"/>
      <c r="U20" s="74"/>
      <c r="V20" s="77">
        <f t="shared" si="0"/>
        <v>0</v>
      </c>
      <c r="Z20" s="75"/>
    </row>
    <row r="21" spans="2:26" x14ac:dyDescent="0.25">
      <c r="B21" s="35" t="s">
        <v>43</v>
      </c>
      <c r="C21" s="28"/>
      <c r="D21" s="30" t="s">
        <v>44</v>
      </c>
      <c r="E21" s="28"/>
      <c r="F21" s="28"/>
      <c r="G21" s="28"/>
      <c r="H21" s="28"/>
      <c r="I21" s="28"/>
      <c r="J21" s="28"/>
      <c r="K21" s="28"/>
      <c r="L21" s="28"/>
      <c r="M21" s="28"/>
      <c r="N21" s="28"/>
      <c r="O21" s="28"/>
      <c r="P21" s="28"/>
      <c r="Q21" s="28"/>
      <c r="R21" s="28"/>
      <c r="S21" s="73">
        <f>'Položky všech ceníků'!AE292</f>
        <v>0</v>
      </c>
      <c r="T21" s="74"/>
      <c r="U21" s="74"/>
      <c r="V21" s="77">
        <f t="shared" si="0"/>
        <v>0</v>
      </c>
      <c r="Z21" s="75"/>
    </row>
    <row r="22" spans="2:26" x14ac:dyDescent="0.25">
      <c r="B22" s="35" t="s">
        <v>45</v>
      </c>
      <c r="C22" s="28"/>
      <c r="D22" s="30" t="s">
        <v>46</v>
      </c>
      <c r="E22" s="28"/>
      <c r="F22" s="28"/>
      <c r="G22" s="28"/>
      <c r="H22" s="28"/>
      <c r="I22" s="28"/>
      <c r="J22" s="28"/>
      <c r="K22" s="28"/>
      <c r="L22" s="28"/>
      <c r="M22" s="28"/>
      <c r="N22" s="28"/>
      <c r="O22" s="28"/>
      <c r="P22" s="28"/>
      <c r="Q22" s="28"/>
      <c r="R22" s="28"/>
      <c r="S22" s="73">
        <f>'Položky všech ceníků'!I135</f>
        <v>0</v>
      </c>
      <c r="T22" s="74"/>
      <c r="U22" s="74"/>
      <c r="V22" s="77">
        <f t="shared" si="0"/>
        <v>0</v>
      </c>
      <c r="Z22" s="75"/>
    </row>
    <row r="23" spans="2:26" x14ac:dyDescent="0.25">
      <c r="B23" s="44" t="s">
        <v>8</v>
      </c>
      <c r="C23" s="28"/>
      <c r="D23" s="29" t="s">
        <v>47</v>
      </c>
      <c r="E23" s="28"/>
      <c r="F23" s="28"/>
      <c r="G23" s="28"/>
      <c r="H23" s="28"/>
      <c r="I23" s="28"/>
      <c r="J23" s="28"/>
      <c r="K23" s="28"/>
      <c r="L23" s="28"/>
      <c r="M23" s="28"/>
      <c r="N23" s="28"/>
      <c r="O23" s="28"/>
      <c r="P23" s="28"/>
      <c r="Q23" s="28"/>
      <c r="R23" s="28"/>
      <c r="S23" s="79">
        <f>SUM(S13:U22)</f>
        <v>0</v>
      </c>
      <c r="T23" s="74"/>
      <c r="U23" s="74"/>
      <c r="V23" s="78">
        <f>SUM(V13:V22)</f>
        <v>0</v>
      </c>
      <c r="Z23" s="76"/>
    </row>
    <row r="24" spans="2:26" x14ac:dyDescent="0.25">
      <c r="B24" s="35" t="s">
        <v>8</v>
      </c>
      <c r="C24" s="28"/>
      <c r="D24" s="30" t="s">
        <v>8</v>
      </c>
      <c r="E24" s="28"/>
      <c r="F24" s="28"/>
      <c r="G24" s="28"/>
      <c r="H24" s="28"/>
      <c r="I24" s="28"/>
      <c r="J24" s="28"/>
      <c r="K24" s="28"/>
      <c r="L24" s="28"/>
      <c r="M24" s="28"/>
      <c r="N24" s="28"/>
      <c r="O24" s="28"/>
      <c r="P24" s="28"/>
      <c r="Q24" s="28"/>
      <c r="R24" s="28"/>
      <c r="S24" s="73" t="s">
        <v>8</v>
      </c>
      <c r="T24" s="74"/>
      <c r="U24" s="74"/>
      <c r="V24" s="77" t="s">
        <v>8</v>
      </c>
    </row>
    <row r="25" spans="2:26" x14ac:dyDescent="0.25">
      <c r="B25" s="44" t="s">
        <v>48</v>
      </c>
      <c r="C25" s="28"/>
      <c r="D25" s="29" t="s">
        <v>49</v>
      </c>
      <c r="E25" s="28"/>
      <c r="F25" s="28"/>
      <c r="G25" s="28"/>
      <c r="H25" s="28"/>
      <c r="I25" s="28"/>
      <c r="J25" s="28"/>
      <c r="K25" s="28"/>
      <c r="L25" s="28"/>
      <c r="M25" s="28"/>
      <c r="N25" s="28"/>
      <c r="O25" s="28"/>
      <c r="P25" s="28"/>
      <c r="Q25" s="28"/>
      <c r="R25" s="28"/>
      <c r="S25" s="79" t="s">
        <v>8</v>
      </c>
      <c r="T25" s="74"/>
      <c r="U25" s="74"/>
      <c r="V25" s="78" t="s">
        <v>8</v>
      </c>
    </row>
    <row r="26" spans="2:26" x14ac:dyDescent="0.25">
      <c r="B26" s="35" t="s">
        <v>50</v>
      </c>
      <c r="C26" s="28"/>
      <c r="D26" s="30" t="s">
        <v>51</v>
      </c>
      <c r="E26" s="28"/>
      <c r="F26" s="28"/>
      <c r="G26" s="28"/>
      <c r="H26" s="28"/>
      <c r="I26" s="28"/>
      <c r="J26" s="28"/>
      <c r="K26" s="28"/>
      <c r="L26" s="28"/>
      <c r="M26" s="28"/>
      <c r="N26" s="28"/>
      <c r="O26" s="28"/>
      <c r="P26" s="28"/>
      <c r="Q26" s="28"/>
      <c r="R26" s="28"/>
      <c r="S26" s="73">
        <f>'Položky všech ceníků'!AE318</f>
        <v>0</v>
      </c>
      <c r="T26" s="74"/>
      <c r="U26" s="74"/>
      <c r="V26" s="77">
        <f>S26</f>
        <v>0</v>
      </c>
    </row>
    <row r="27" spans="2:26" x14ac:dyDescent="0.25">
      <c r="B27" s="44" t="s">
        <v>8</v>
      </c>
      <c r="C27" s="28"/>
      <c r="D27" s="29" t="s">
        <v>52</v>
      </c>
      <c r="E27" s="28"/>
      <c r="F27" s="28"/>
      <c r="G27" s="28"/>
      <c r="H27" s="28"/>
      <c r="I27" s="28"/>
      <c r="J27" s="28"/>
      <c r="K27" s="28"/>
      <c r="L27" s="28"/>
      <c r="M27" s="28"/>
      <c r="N27" s="28"/>
      <c r="O27" s="28"/>
      <c r="P27" s="28"/>
      <c r="Q27" s="28"/>
      <c r="R27" s="28"/>
      <c r="S27" s="79">
        <f>SUM(S26)</f>
        <v>0</v>
      </c>
      <c r="T27" s="74"/>
      <c r="U27" s="74"/>
      <c r="V27" s="78">
        <f>SUM(V26)</f>
        <v>0</v>
      </c>
    </row>
    <row r="28" spans="2:26" x14ac:dyDescent="0.25">
      <c r="B28" s="35" t="s">
        <v>8</v>
      </c>
      <c r="C28" s="28"/>
      <c r="D28" s="30" t="s">
        <v>8</v>
      </c>
      <c r="E28" s="28"/>
      <c r="F28" s="28"/>
      <c r="G28" s="28"/>
      <c r="H28" s="28"/>
      <c r="I28" s="28"/>
      <c r="J28" s="28"/>
      <c r="K28" s="28"/>
      <c r="L28" s="28"/>
      <c r="M28" s="28"/>
      <c r="N28" s="28"/>
      <c r="O28" s="28"/>
      <c r="P28" s="28"/>
      <c r="Q28" s="28"/>
      <c r="R28" s="28"/>
      <c r="S28" s="73" t="s">
        <v>8</v>
      </c>
      <c r="T28" s="74"/>
      <c r="U28" s="74"/>
      <c r="V28" s="77" t="s">
        <v>8</v>
      </c>
    </row>
    <row r="29" spans="2:26" x14ac:dyDescent="0.25">
      <c r="B29" s="44" t="s">
        <v>53</v>
      </c>
      <c r="C29" s="28"/>
      <c r="D29" s="29" t="s">
        <v>54</v>
      </c>
      <c r="E29" s="28"/>
      <c r="F29" s="28"/>
      <c r="G29" s="28"/>
      <c r="H29" s="28"/>
      <c r="I29" s="28"/>
      <c r="J29" s="28"/>
      <c r="K29" s="28"/>
      <c r="L29" s="28"/>
      <c r="M29" s="28"/>
      <c r="N29" s="28"/>
      <c r="O29" s="28"/>
      <c r="P29" s="28"/>
      <c r="Q29" s="28"/>
      <c r="R29" s="28"/>
      <c r="S29" s="79" t="s">
        <v>8</v>
      </c>
      <c r="T29" s="74"/>
      <c r="U29" s="74"/>
      <c r="V29" s="78" t="s">
        <v>8</v>
      </c>
    </row>
    <row r="30" spans="2:26" x14ac:dyDescent="0.25">
      <c r="B30" s="35" t="s">
        <v>55</v>
      </c>
      <c r="C30" s="28"/>
      <c r="D30" s="30" t="s">
        <v>56</v>
      </c>
      <c r="E30" s="28"/>
      <c r="F30" s="28"/>
      <c r="G30" s="28"/>
      <c r="H30" s="28"/>
      <c r="I30" s="28"/>
      <c r="J30" s="28"/>
      <c r="K30" s="28"/>
      <c r="L30" s="28"/>
      <c r="M30" s="28"/>
      <c r="N30" s="28"/>
      <c r="O30" s="28"/>
      <c r="P30" s="28"/>
      <c r="Q30" s="28"/>
      <c r="R30" s="28"/>
      <c r="S30" s="73"/>
      <c r="T30" s="74"/>
      <c r="U30" s="74"/>
      <c r="V30" s="77">
        <f>S30</f>
        <v>0</v>
      </c>
    </row>
    <row r="31" spans="2:26" x14ac:dyDescent="0.25">
      <c r="B31" s="35" t="s">
        <v>57</v>
      </c>
      <c r="C31" s="28"/>
      <c r="D31" s="30" t="s">
        <v>58</v>
      </c>
      <c r="E31" s="28"/>
      <c r="F31" s="28"/>
      <c r="G31" s="28"/>
      <c r="H31" s="28"/>
      <c r="I31" s="28"/>
      <c r="J31" s="28"/>
      <c r="K31" s="28"/>
      <c r="L31" s="28"/>
      <c r="M31" s="28"/>
      <c r="N31" s="28"/>
      <c r="O31" s="28"/>
      <c r="P31" s="28"/>
      <c r="Q31" s="28"/>
      <c r="R31" s="28"/>
      <c r="S31" s="73"/>
      <c r="T31" s="74"/>
      <c r="U31" s="74"/>
      <c r="V31" s="77">
        <f>S31</f>
        <v>0</v>
      </c>
    </row>
    <row r="32" spans="2:26" x14ac:dyDescent="0.25">
      <c r="B32" s="35" t="s">
        <v>59</v>
      </c>
      <c r="C32" s="28"/>
      <c r="D32" s="30" t="s">
        <v>60</v>
      </c>
      <c r="E32" s="28"/>
      <c r="F32" s="28"/>
      <c r="G32" s="28"/>
      <c r="H32" s="28"/>
      <c r="I32" s="28"/>
      <c r="J32" s="28"/>
      <c r="K32" s="28"/>
      <c r="L32" s="28"/>
      <c r="M32" s="28"/>
      <c r="N32" s="28"/>
      <c r="O32" s="28"/>
      <c r="P32" s="28"/>
      <c r="Q32" s="28"/>
      <c r="R32" s="28"/>
      <c r="S32" s="73"/>
      <c r="T32" s="74"/>
      <c r="U32" s="74"/>
      <c r="V32" s="77">
        <f>S32</f>
        <v>0</v>
      </c>
    </row>
    <row r="33" spans="2:22" x14ac:dyDescent="0.25">
      <c r="B33" s="44" t="s">
        <v>8</v>
      </c>
      <c r="C33" s="28"/>
      <c r="D33" s="29" t="s">
        <v>61</v>
      </c>
      <c r="E33" s="28"/>
      <c r="F33" s="28"/>
      <c r="G33" s="28"/>
      <c r="H33" s="28"/>
      <c r="I33" s="28"/>
      <c r="J33" s="28"/>
      <c r="K33" s="28"/>
      <c r="L33" s="28"/>
      <c r="M33" s="28"/>
      <c r="N33" s="28"/>
      <c r="O33" s="28"/>
      <c r="P33" s="28"/>
      <c r="Q33" s="28"/>
      <c r="R33" s="28"/>
      <c r="S33" s="79">
        <f>SUM(S30:U32)</f>
        <v>0</v>
      </c>
      <c r="T33" s="74"/>
      <c r="U33" s="74"/>
      <c r="V33" s="78">
        <f>SUM(V30:V32)</f>
        <v>0</v>
      </c>
    </row>
    <row r="34" spans="2:22" x14ac:dyDescent="0.25">
      <c r="B34" s="35" t="s">
        <v>8</v>
      </c>
      <c r="C34" s="28"/>
      <c r="D34" s="30" t="s">
        <v>8</v>
      </c>
      <c r="E34" s="28"/>
      <c r="F34" s="28"/>
      <c r="G34" s="28"/>
      <c r="H34" s="28"/>
      <c r="I34" s="28"/>
      <c r="J34" s="28"/>
      <c r="K34" s="28"/>
      <c r="L34" s="28"/>
      <c r="M34" s="28"/>
      <c r="N34" s="28"/>
      <c r="O34" s="28"/>
      <c r="P34" s="28"/>
      <c r="Q34" s="28"/>
      <c r="R34" s="28"/>
      <c r="S34" s="73" t="s">
        <v>8</v>
      </c>
      <c r="T34" s="74"/>
      <c r="U34" s="74"/>
      <c r="V34" s="77" t="s">
        <v>8</v>
      </c>
    </row>
    <row r="35" spans="2:22" x14ac:dyDescent="0.25">
      <c r="B35" s="40" t="s">
        <v>62</v>
      </c>
      <c r="C35" s="41"/>
      <c r="D35" s="42" t="s">
        <v>63</v>
      </c>
      <c r="E35" s="41"/>
      <c r="F35" s="41"/>
      <c r="G35" s="41"/>
      <c r="H35" s="41"/>
      <c r="I35" s="41"/>
      <c r="J35" s="41"/>
      <c r="K35" s="41"/>
      <c r="L35" s="41"/>
      <c r="M35" s="41"/>
      <c r="N35" s="41"/>
      <c r="O35" s="41"/>
      <c r="P35" s="41"/>
      <c r="Q35" s="41"/>
      <c r="R35" s="41"/>
      <c r="S35" s="80">
        <f>S23+S27+S33</f>
        <v>0</v>
      </c>
      <c r="T35" s="81"/>
      <c r="U35" s="81"/>
      <c r="V35" s="82">
        <f>V23+V27+V33</f>
        <v>0</v>
      </c>
    </row>
    <row r="36" spans="2:22" ht="14.25" customHeight="1" x14ac:dyDescent="0.25"/>
    <row r="37" spans="2:22" ht="11.45" customHeight="1" x14ac:dyDescent="0.25">
      <c r="B37" s="43" t="s">
        <v>8</v>
      </c>
      <c r="C37" s="38"/>
      <c r="D37" s="38"/>
      <c r="E37" s="38"/>
      <c r="F37" s="37" t="s">
        <v>23</v>
      </c>
      <c r="G37" s="38"/>
      <c r="H37" s="38"/>
      <c r="I37" s="38"/>
      <c r="J37" s="38"/>
      <c r="K37" s="37" t="s">
        <v>64</v>
      </c>
      <c r="L37" s="38"/>
      <c r="M37" s="38"/>
      <c r="O37" s="37" t="s">
        <v>65</v>
      </c>
      <c r="P37" s="38"/>
    </row>
    <row r="38" spans="2:22" ht="11.25" customHeight="1" x14ac:dyDescent="0.25">
      <c r="B38" s="37" t="s">
        <v>66</v>
      </c>
      <c r="C38" s="38"/>
      <c r="D38" s="38"/>
      <c r="E38" s="38"/>
      <c r="F38" s="83">
        <f>V35</f>
        <v>0</v>
      </c>
      <c r="G38" s="38"/>
      <c r="H38" s="38"/>
      <c r="I38" s="38"/>
      <c r="J38" s="38"/>
      <c r="K38" s="37">
        <f>F38*0.21</f>
        <v>0</v>
      </c>
      <c r="L38" s="38"/>
      <c r="M38" s="38"/>
      <c r="N38" s="16"/>
      <c r="O38" s="83">
        <f>F38+K38</f>
        <v>0</v>
      </c>
      <c r="P38" s="38"/>
    </row>
    <row r="39" spans="2:22" ht="0" hidden="1" customHeight="1" x14ac:dyDescent="0.25"/>
    <row r="40" spans="2:22" ht="3" customHeight="1" x14ac:dyDescent="0.25"/>
    <row r="41" spans="2:22" ht="11.25" customHeight="1" x14ac:dyDescent="0.25">
      <c r="B41" s="39" t="s">
        <v>67</v>
      </c>
      <c r="C41" s="28"/>
      <c r="D41" s="28"/>
      <c r="E41" s="28"/>
      <c r="G41" s="58">
        <f>F38</f>
        <v>0</v>
      </c>
      <c r="H41" s="59"/>
      <c r="I41" s="59"/>
      <c r="J41" s="59"/>
      <c r="K41" s="58">
        <f>K38</f>
        <v>0</v>
      </c>
      <c r="L41" s="59"/>
      <c r="M41" s="59"/>
      <c r="N41" s="84"/>
      <c r="O41" s="58">
        <f>O38</f>
        <v>0</v>
      </c>
      <c r="P41" s="59"/>
    </row>
    <row r="42" spans="2:22" ht="5.65" customHeight="1" x14ac:dyDescent="0.25"/>
    <row r="43" spans="2:22" ht="17.25" customHeight="1" x14ac:dyDescent="0.25"/>
    <row r="44" spans="2:22" ht="0" hidden="1" customHeight="1" x14ac:dyDescent="0.25"/>
    <row r="45" spans="2:22" ht="86.25" customHeight="1" x14ac:dyDescent="0.25">
      <c r="B45" s="36" t="s">
        <v>68</v>
      </c>
      <c r="C45" s="28"/>
      <c r="D45" s="28"/>
      <c r="E45" s="28"/>
      <c r="F45" s="28"/>
      <c r="G45" s="28"/>
      <c r="H45" s="28"/>
      <c r="I45" s="28"/>
      <c r="J45" s="28"/>
      <c r="K45" s="28"/>
      <c r="L45" s="28"/>
      <c r="M45" s="28"/>
      <c r="N45" s="28"/>
      <c r="O45" s="28"/>
      <c r="P45" s="28"/>
      <c r="Q45" s="28"/>
      <c r="R45" s="28"/>
      <c r="S45" s="28"/>
      <c r="T45" s="28"/>
      <c r="U45" s="28"/>
      <c r="V45" s="28"/>
    </row>
    <row r="46" spans="2:22" ht="11.45" customHeight="1" x14ac:dyDescent="0.25"/>
    <row r="47" spans="2:22" ht="11.45" customHeight="1" x14ac:dyDescent="0.25">
      <c r="B47" s="27" t="s">
        <v>12</v>
      </c>
      <c r="C47" s="28"/>
      <c r="D47" s="28"/>
      <c r="E47" s="29" t="s">
        <v>13</v>
      </c>
      <c r="F47" s="28"/>
      <c r="G47" s="28"/>
      <c r="H47" s="28"/>
    </row>
    <row r="48" spans="2:22" ht="11.45" customHeight="1" x14ac:dyDescent="0.25">
      <c r="B48" s="27" t="s">
        <v>14</v>
      </c>
      <c r="C48" s="28"/>
      <c r="D48" s="28"/>
      <c r="E48" s="29" t="s">
        <v>15</v>
      </c>
      <c r="F48" s="28"/>
      <c r="G48" s="28"/>
      <c r="H48" s="28"/>
    </row>
    <row r="49" spans="2:8" ht="11.25" customHeight="1" x14ac:dyDescent="0.25">
      <c r="B49" s="27" t="s">
        <v>16</v>
      </c>
      <c r="C49" s="28"/>
      <c r="D49" s="28"/>
      <c r="E49" s="29" t="s">
        <v>17</v>
      </c>
      <c r="F49" s="28"/>
      <c r="G49" s="28"/>
      <c r="H49" s="28"/>
    </row>
    <row r="50" spans="2:8" ht="11.45" customHeight="1" x14ac:dyDescent="0.25">
      <c r="B50" s="27" t="s">
        <v>18</v>
      </c>
      <c r="C50" s="28"/>
      <c r="D50" s="28"/>
      <c r="E50" s="29" t="s">
        <v>19</v>
      </c>
      <c r="F50" s="28"/>
      <c r="G50" s="28"/>
      <c r="H50" s="28"/>
    </row>
  </sheetData>
  <mergeCells count="101">
    <mergeCell ref="B11:C11"/>
    <mergeCell ref="D11:R11"/>
    <mergeCell ref="S11:U11"/>
    <mergeCell ref="B12:C12"/>
    <mergeCell ref="D12:R12"/>
    <mergeCell ref="S12:U12"/>
    <mergeCell ref="M1:O1"/>
    <mergeCell ref="L2:S2"/>
    <mergeCell ref="H3:T3"/>
    <mergeCell ref="A6:W6"/>
    <mergeCell ref="B9:V9"/>
    <mergeCell ref="B15:C15"/>
    <mergeCell ref="D15:R15"/>
    <mergeCell ref="S15:U15"/>
    <mergeCell ref="B16:C16"/>
    <mergeCell ref="D16:R16"/>
    <mergeCell ref="S16:U16"/>
    <mergeCell ref="B13:C13"/>
    <mergeCell ref="D13:R13"/>
    <mergeCell ref="S13:U13"/>
    <mergeCell ref="B14:C14"/>
    <mergeCell ref="D14:R14"/>
    <mergeCell ref="S14:U14"/>
    <mergeCell ref="B19:C19"/>
    <mergeCell ref="D19:R19"/>
    <mergeCell ref="S19:U19"/>
    <mergeCell ref="B20:C20"/>
    <mergeCell ref="D20:R20"/>
    <mergeCell ref="S20:U20"/>
    <mergeCell ref="B17:C17"/>
    <mergeCell ref="D17:R17"/>
    <mergeCell ref="S17:U17"/>
    <mergeCell ref="B18:C18"/>
    <mergeCell ref="D18:R18"/>
    <mergeCell ref="S18:U18"/>
    <mergeCell ref="B23:C23"/>
    <mergeCell ref="D23:R23"/>
    <mergeCell ref="S23:U23"/>
    <mergeCell ref="B24:C24"/>
    <mergeCell ref="D24:R24"/>
    <mergeCell ref="S24:U24"/>
    <mergeCell ref="B21:C21"/>
    <mergeCell ref="D21:R21"/>
    <mergeCell ref="S21:U21"/>
    <mergeCell ref="B22:C22"/>
    <mergeCell ref="D22:R22"/>
    <mergeCell ref="S22:U22"/>
    <mergeCell ref="B27:C27"/>
    <mergeCell ref="D27:R27"/>
    <mergeCell ref="S27:U27"/>
    <mergeCell ref="B28:C28"/>
    <mergeCell ref="D28:R28"/>
    <mergeCell ref="S28:U28"/>
    <mergeCell ref="B25:C25"/>
    <mergeCell ref="D25:R25"/>
    <mergeCell ref="S25:U25"/>
    <mergeCell ref="B26:C26"/>
    <mergeCell ref="D26:R26"/>
    <mergeCell ref="S26:U26"/>
    <mergeCell ref="B31:C31"/>
    <mergeCell ref="D31:R31"/>
    <mergeCell ref="S31:U31"/>
    <mergeCell ref="B32:C32"/>
    <mergeCell ref="D32:R32"/>
    <mergeCell ref="S32:U32"/>
    <mergeCell ref="B29:C29"/>
    <mergeCell ref="D29:R29"/>
    <mergeCell ref="S29:U29"/>
    <mergeCell ref="B30:C30"/>
    <mergeCell ref="D30:R30"/>
    <mergeCell ref="S30:U30"/>
    <mergeCell ref="S35:U35"/>
    <mergeCell ref="B37:E37"/>
    <mergeCell ref="F37:J37"/>
    <mergeCell ref="K37:M37"/>
    <mergeCell ref="O37:P37"/>
    <mergeCell ref="B33:C33"/>
    <mergeCell ref="D33:R33"/>
    <mergeCell ref="S33:U33"/>
    <mergeCell ref="B34:C34"/>
    <mergeCell ref="D34:R34"/>
    <mergeCell ref="S34:U34"/>
    <mergeCell ref="B38:E38"/>
    <mergeCell ref="F38:J38"/>
    <mergeCell ref="K38:M38"/>
    <mergeCell ref="O38:P38"/>
    <mergeCell ref="B41:E41"/>
    <mergeCell ref="G41:J41"/>
    <mergeCell ref="K41:M41"/>
    <mergeCell ref="O41:P41"/>
    <mergeCell ref="B35:C35"/>
    <mergeCell ref="D35:R35"/>
    <mergeCell ref="B49:D49"/>
    <mergeCell ref="E49:H49"/>
    <mergeCell ref="B50:D50"/>
    <mergeCell ref="E50:H50"/>
    <mergeCell ref="B45:V45"/>
    <mergeCell ref="B47:D47"/>
    <mergeCell ref="E47:H47"/>
    <mergeCell ref="B48:D48"/>
    <mergeCell ref="E48:H48"/>
  </mergeCells>
  <pageMargins left="0" right="0" top="0" bottom="0" header="0" footer="0"/>
  <pageSetup paperSize="0"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31"/>
  <sheetViews>
    <sheetView showGridLines="0" tabSelected="1" workbookViewId="0">
      <pane ySplit="7" topLeftCell="A17" activePane="bottomLeft" state="frozen"/>
      <selection pane="bottomLeft" activeCell="Z315" sqref="Z315:AA317"/>
    </sheetView>
  </sheetViews>
  <sheetFormatPr defaultRowHeight="15" x14ac:dyDescent="0.25"/>
  <cols>
    <col min="1" max="1" width="0.5703125" customWidth="1"/>
    <col min="2" max="2" width="1.5703125" customWidth="1"/>
    <col min="3" max="3" width="4.7109375" customWidth="1"/>
    <col min="4" max="4" width="1.140625" customWidth="1"/>
    <col min="5" max="5" width="0" hidden="1" customWidth="1"/>
    <col min="6" max="6" width="7.7109375" customWidth="1"/>
    <col min="7" max="8" width="0" hidden="1" customWidth="1"/>
    <col min="9" max="9" width="0.85546875" customWidth="1"/>
    <col min="10" max="11" width="0.42578125" customWidth="1"/>
    <col min="12" max="12" width="2" customWidth="1"/>
    <col min="13" max="13" width="0.28515625" customWidth="1"/>
    <col min="14" max="14" width="1.85546875" customWidth="1"/>
    <col min="15" max="15" width="5.7109375" customWidth="1"/>
    <col min="16" max="16" width="4.7109375" customWidth="1"/>
    <col min="17" max="17" width="0.28515625" customWidth="1"/>
    <col min="18" max="19" width="2.42578125" customWidth="1"/>
    <col min="20" max="21" width="0.85546875" customWidth="1"/>
    <col min="22" max="22" width="6" customWidth="1"/>
    <col min="23" max="23" width="12.85546875" customWidth="1"/>
    <col min="24" max="24" width="2.140625" customWidth="1"/>
    <col min="25" max="25" width="0" hidden="1" customWidth="1"/>
    <col min="26" max="26" width="10.5703125" customWidth="1"/>
    <col min="27" max="27" width="4.7109375" customWidth="1"/>
    <col min="28" max="28" width="0.28515625" customWidth="1"/>
    <col min="29" max="29" width="8.7109375" customWidth="1"/>
    <col min="30" max="30" width="6.28515625" customWidth="1"/>
    <col min="31" max="31" width="11.7109375" customWidth="1"/>
    <col min="32" max="32" width="0.5703125" customWidth="1"/>
  </cols>
  <sheetData>
    <row r="1" spans="1:32" x14ac:dyDescent="0.25">
      <c r="W1" s="1" t="s">
        <v>0</v>
      </c>
    </row>
    <row r="2" spans="1:32" x14ac:dyDescent="0.25">
      <c r="R2" s="34" t="s">
        <v>1</v>
      </c>
      <c r="S2" s="28"/>
      <c r="T2" s="28"/>
      <c r="U2" s="28"/>
      <c r="V2" s="28"/>
      <c r="W2" s="28"/>
      <c r="X2" s="28"/>
      <c r="Y2" s="28"/>
      <c r="Z2" s="28"/>
    </row>
    <row r="3" spans="1:32" x14ac:dyDescent="0.25">
      <c r="P3" s="34" t="s">
        <v>2</v>
      </c>
      <c r="Q3" s="28"/>
      <c r="R3" s="28"/>
      <c r="S3" s="28"/>
      <c r="T3" s="28"/>
      <c r="U3" s="28"/>
      <c r="V3" s="28"/>
      <c r="W3" s="28"/>
      <c r="X3" s="28"/>
      <c r="Y3" s="28"/>
      <c r="Z3" s="28"/>
      <c r="AA3" s="28"/>
      <c r="AB3" s="28"/>
    </row>
    <row r="4" spans="1:32" ht="2.85" customHeight="1" x14ac:dyDescent="0.25"/>
    <row r="5" spans="1:32" ht="1.35" customHeight="1" x14ac:dyDescent="0.2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row>
    <row r="6" spans="1:32" ht="11.25" customHeight="1" x14ac:dyDescent="0.25">
      <c r="A6" s="35" t="s">
        <v>3</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row>
    <row r="7" spans="1:32" ht="0" hidden="1" customHeight="1" x14ac:dyDescent="0.25"/>
    <row r="8" spans="1:32" ht="2.85" customHeight="1" x14ac:dyDescent="0.25"/>
    <row r="9" spans="1:32" ht="17.100000000000001" customHeight="1" x14ac:dyDescent="0.25">
      <c r="B9" s="48" t="s">
        <v>69</v>
      </c>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row>
    <row r="10" spans="1:32" ht="2.85" customHeight="1" x14ac:dyDescent="0.25"/>
    <row r="11" spans="1:32" x14ac:dyDescent="0.25">
      <c r="B11" s="53" t="s">
        <v>70</v>
      </c>
      <c r="C11" s="50"/>
      <c r="D11" s="54" t="s">
        <v>71</v>
      </c>
      <c r="E11" s="50"/>
      <c r="F11" s="50"/>
      <c r="G11" s="50"/>
      <c r="H11" s="50"/>
      <c r="I11" s="50"/>
      <c r="J11" s="50"/>
      <c r="K11" s="50"/>
      <c r="L11" s="50"/>
      <c r="M11" s="54" t="s">
        <v>22</v>
      </c>
      <c r="N11" s="50"/>
      <c r="O11" s="50"/>
      <c r="P11" s="50"/>
      <c r="Q11" s="50"/>
      <c r="R11" s="50"/>
      <c r="S11" s="50"/>
      <c r="T11" s="50"/>
      <c r="U11" s="50"/>
      <c r="V11" s="50"/>
      <c r="W11" s="50"/>
      <c r="X11" s="50"/>
      <c r="Z11" s="53" t="s">
        <v>72</v>
      </c>
      <c r="AA11" s="50"/>
      <c r="AB11" s="53" t="s">
        <v>73</v>
      </c>
      <c r="AC11" s="50"/>
      <c r="AD11" s="18" t="s">
        <v>74</v>
      </c>
      <c r="AE11" s="17" t="s">
        <v>75</v>
      </c>
    </row>
    <row r="12" spans="1:32" x14ac:dyDescent="0.25">
      <c r="B12" s="35">
        <v>1</v>
      </c>
      <c r="C12" s="28"/>
      <c r="D12" s="30" t="s">
        <v>8</v>
      </c>
      <c r="E12" s="28"/>
      <c r="F12" s="28"/>
      <c r="G12" s="28"/>
      <c r="H12" s="28"/>
      <c r="I12" s="28"/>
      <c r="J12" s="28"/>
      <c r="K12" s="28"/>
      <c r="L12" s="28"/>
      <c r="M12" s="30" t="s">
        <v>76</v>
      </c>
      <c r="N12" s="28"/>
      <c r="O12" s="28"/>
      <c r="P12" s="28"/>
      <c r="Q12" s="28"/>
      <c r="R12" s="28"/>
      <c r="S12" s="28"/>
      <c r="T12" s="28"/>
      <c r="U12" s="28"/>
      <c r="V12" s="28"/>
      <c r="W12" s="28"/>
      <c r="X12" s="28"/>
      <c r="Z12" s="52"/>
      <c r="AA12" s="28"/>
      <c r="AB12" s="35" t="s">
        <v>77</v>
      </c>
      <c r="AC12" s="28"/>
      <c r="AD12" s="14" t="s">
        <v>8</v>
      </c>
      <c r="AE12" s="19">
        <f>Z12*AB12</f>
        <v>0</v>
      </c>
    </row>
    <row r="13" spans="1:32" s="26" customFormat="1" ht="11.25" x14ac:dyDescent="0.2">
      <c r="B13" s="23"/>
      <c r="D13" s="24"/>
      <c r="M13" s="24"/>
      <c r="Z13" s="25"/>
      <c r="AB13" s="23"/>
      <c r="AC13" s="26" t="s">
        <v>313</v>
      </c>
      <c r="AD13" s="24"/>
      <c r="AE13" s="25">
        <f>AE12</f>
        <v>0</v>
      </c>
    </row>
    <row r="14" spans="1:32" ht="11.25" customHeight="1" x14ac:dyDescent="0.25">
      <c r="B14" s="49"/>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row>
    <row r="15" spans="1:32" x14ac:dyDescent="0.25">
      <c r="B15" s="35">
        <v>2</v>
      </c>
      <c r="C15" s="28"/>
      <c r="D15" s="30" t="s">
        <v>78</v>
      </c>
      <c r="E15" s="28"/>
      <c r="F15" s="28"/>
      <c r="G15" s="28"/>
      <c r="H15" s="28"/>
      <c r="I15" s="28"/>
      <c r="J15" s="28"/>
      <c r="K15" s="28"/>
      <c r="L15" s="28"/>
      <c r="M15" s="30" t="s">
        <v>79</v>
      </c>
      <c r="N15" s="28"/>
      <c r="O15" s="28"/>
      <c r="P15" s="28"/>
      <c r="Q15" s="28"/>
      <c r="R15" s="28"/>
      <c r="S15" s="28"/>
      <c r="T15" s="28"/>
      <c r="U15" s="28"/>
      <c r="V15" s="28"/>
      <c r="W15" s="28"/>
      <c r="X15" s="28"/>
      <c r="Z15" s="52"/>
      <c r="AA15" s="28"/>
      <c r="AB15" s="35" t="s">
        <v>80</v>
      </c>
      <c r="AC15" s="28"/>
      <c r="AD15" s="14" t="s">
        <v>81</v>
      </c>
      <c r="AE15" s="19">
        <f>Z15*AB15</f>
        <v>0</v>
      </c>
    </row>
    <row r="16" spans="1:32" x14ac:dyDescent="0.25">
      <c r="B16" s="35">
        <v>3</v>
      </c>
      <c r="C16" s="28"/>
      <c r="D16" s="30" t="s">
        <v>82</v>
      </c>
      <c r="E16" s="28"/>
      <c r="F16" s="28"/>
      <c r="G16" s="28"/>
      <c r="H16" s="28"/>
      <c r="I16" s="28"/>
      <c r="J16" s="28"/>
      <c r="K16" s="28"/>
      <c r="L16" s="28"/>
      <c r="M16" s="30" t="s">
        <v>83</v>
      </c>
      <c r="N16" s="28"/>
      <c r="O16" s="28"/>
      <c r="P16" s="28"/>
      <c r="Q16" s="28"/>
      <c r="R16" s="28"/>
      <c r="S16" s="28"/>
      <c r="T16" s="28"/>
      <c r="U16" s="28"/>
      <c r="V16" s="28"/>
      <c r="W16" s="28"/>
      <c r="X16" s="28"/>
      <c r="Z16" s="52"/>
      <c r="AA16" s="28"/>
      <c r="AB16" s="35" t="s">
        <v>84</v>
      </c>
      <c r="AC16" s="28"/>
      <c r="AD16" s="14" t="s">
        <v>81</v>
      </c>
      <c r="AE16" s="22">
        <f t="shared" ref="AE16:AE38" si="0">Z16*AB16</f>
        <v>0</v>
      </c>
    </row>
    <row r="17" spans="2:31" x14ac:dyDescent="0.25">
      <c r="B17" s="35">
        <v>4</v>
      </c>
      <c r="C17" s="28"/>
      <c r="D17" s="30" t="s">
        <v>85</v>
      </c>
      <c r="E17" s="28"/>
      <c r="F17" s="28"/>
      <c r="G17" s="28"/>
      <c r="H17" s="28"/>
      <c r="I17" s="28"/>
      <c r="J17" s="28"/>
      <c r="K17" s="28"/>
      <c r="L17" s="28"/>
      <c r="M17" s="30" t="s">
        <v>86</v>
      </c>
      <c r="N17" s="28"/>
      <c r="O17" s="28"/>
      <c r="P17" s="28"/>
      <c r="Q17" s="28"/>
      <c r="R17" s="28"/>
      <c r="S17" s="28"/>
      <c r="T17" s="28"/>
      <c r="U17" s="28"/>
      <c r="V17" s="28"/>
      <c r="W17" s="28"/>
      <c r="X17" s="28"/>
      <c r="Z17" s="52"/>
      <c r="AA17" s="28"/>
      <c r="AB17" s="35" t="s">
        <v>87</v>
      </c>
      <c r="AC17" s="28"/>
      <c r="AD17" s="14" t="s">
        <v>81</v>
      </c>
      <c r="AE17" s="22">
        <f t="shared" si="0"/>
        <v>0</v>
      </c>
    </row>
    <row r="18" spans="2:31" x14ac:dyDescent="0.25">
      <c r="B18" s="35">
        <v>5</v>
      </c>
      <c r="C18" s="28"/>
      <c r="D18" s="30" t="s">
        <v>88</v>
      </c>
      <c r="E18" s="28"/>
      <c r="F18" s="28"/>
      <c r="G18" s="28"/>
      <c r="H18" s="28"/>
      <c r="I18" s="28"/>
      <c r="J18" s="28"/>
      <c r="K18" s="28"/>
      <c r="L18" s="28"/>
      <c r="M18" s="30" t="s">
        <v>89</v>
      </c>
      <c r="N18" s="28"/>
      <c r="O18" s="28"/>
      <c r="P18" s="28"/>
      <c r="Q18" s="28"/>
      <c r="R18" s="28"/>
      <c r="S18" s="28"/>
      <c r="T18" s="28"/>
      <c r="U18" s="28"/>
      <c r="V18" s="28"/>
      <c r="W18" s="28"/>
      <c r="X18" s="28"/>
      <c r="Z18" s="52"/>
      <c r="AA18" s="28"/>
      <c r="AB18" s="35" t="s">
        <v>90</v>
      </c>
      <c r="AC18" s="28"/>
      <c r="AD18" s="14" t="s">
        <v>91</v>
      </c>
      <c r="AE18" s="22">
        <f t="shared" si="0"/>
        <v>0</v>
      </c>
    </row>
    <row r="19" spans="2:31" x14ac:dyDescent="0.25">
      <c r="B19" s="35">
        <v>6</v>
      </c>
      <c r="C19" s="28"/>
      <c r="D19" s="30" t="s">
        <v>92</v>
      </c>
      <c r="E19" s="28"/>
      <c r="F19" s="28"/>
      <c r="G19" s="28"/>
      <c r="H19" s="28"/>
      <c r="I19" s="28"/>
      <c r="J19" s="28"/>
      <c r="K19" s="28"/>
      <c r="L19" s="28"/>
      <c r="M19" s="30" t="s">
        <v>93</v>
      </c>
      <c r="N19" s="28"/>
      <c r="O19" s="28"/>
      <c r="P19" s="28"/>
      <c r="Q19" s="28"/>
      <c r="R19" s="28"/>
      <c r="S19" s="28"/>
      <c r="T19" s="28"/>
      <c r="U19" s="28"/>
      <c r="V19" s="28"/>
      <c r="W19" s="28"/>
      <c r="X19" s="28"/>
      <c r="Z19" s="52"/>
      <c r="AA19" s="28"/>
      <c r="AB19" s="35" t="s">
        <v>94</v>
      </c>
      <c r="AC19" s="28"/>
      <c r="AD19" s="14" t="s">
        <v>91</v>
      </c>
      <c r="AE19" s="22">
        <f t="shared" si="0"/>
        <v>0</v>
      </c>
    </row>
    <row r="20" spans="2:31" x14ac:dyDescent="0.25">
      <c r="B20" s="35">
        <v>7</v>
      </c>
      <c r="C20" s="28"/>
      <c r="D20" s="30" t="s">
        <v>95</v>
      </c>
      <c r="E20" s="28"/>
      <c r="F20" s="28"/>
      <c r="G20" s="28"/>
      <c r="H20" s="28"/>
      <c r="I20" s="28"/>
      <c r="J20" s="28"/>
      <c r="K20" s="28"/>
      <c r="L20" s="28"/>
      <c r="M20" s="30" t="s">
        <v>96</v>
      </c>
      <c r="N20" s="28"/>
      <c r="O20" s="28"/>
      <c r="P20" s="28"/>
      <c r="Q20" s="28"/>
      <c r="R20" s="28"/>
      <c r="S20" s="28"/>
      <c r="T20" s="28"/>
      <c r="U20" s="28"/>
      <c r="V20" s="28"/>
      <c r="W20" s="28"/>
      <c r="X20" s="28"/>
      <c r="Z20" s="52"/>
      <c r="AA20" s="28"/>
      <c r="AB20" s="35" t="s">
        <v>97</v>
      </c>
      <c r="AC20" s="28"/>
      <c r="AD20" s="14" t="s">
        <v>91</v>
      </c>
      <c r="AE20" s="22">
        <f t="shared" si="0"/>
        <v>0</v>
      </c>
    </row>
    <row r="21" spans="2:31" x14ac:dyDescent="0.25">
      <c r="B21" s="35">
        <v>8</v>
      </c>
      <c r="C21" s="28"/>
      <c r="D21" s="30" t="s">
        <v>98</v>
      </c>
      <c r="E21" s="28"/>
      <c r="F21" s="28"/>
      <c r="G21" s="28"/>
      <c r="H21" s="28"/>
      <c r="I21" s="28"/>
      <c r="J21" s="28"/>
      <c r="K21" s="28"/>
      <c r="L21" s="28"/>
      <c r="M21" s="30" t="s">
        <v>99</v>
      </c>
      <c r="N21" s="28"/>
      <c r="O21" s="28"/>
      <c r="P21" s="28"/>
      <c r="Q21" s="28"/>
      <c r="R21" s="28"/>
      <c r="S21" s="28"/>
      <c r="T21" s="28"/>
      <c r="U21" s="28"/>
      <c r="V21" s="28"/>
      <c r="W21" s="28"/>
      <c r="X21" s="28"/>
      <c r="Z21" s="52"/>
      <c r="AA21" s="28"/>
      <c r="AB21" s="35" t="s">
        <v>100</v>
      </c>
      <c r="AC21" s="28"/>
      <c r="AD21" s="14" t="s">
        <v>81</v>
      </c>
      <c r="AE21" s="22">
        <f t="shared" si="0"/>
        <v>0</v>
      </c>
    </row>
    <row r="22" spans="2:31" x14ac:dyDescent="0.25">
      <c r="B22" s="35">
        <v>9</v>
      </c>
      <c r="C22" s="28"/>
      <c r="D22" s="30" t="s">
        <v>101</v>
      </c>
      <c r="E22" s="28"/>
      <c r="F22" s="28"/>
      <c r="G22" s="28"/>
      <c r="H22" s="28"/>
      <c r="I22" s="28"/>
      <c r="J22" s="28"/>
      <c r="K22" s="28"/>
      <c r="L22" s="28"/>
      <c r="M22" s="30" t="s">
        <v>102</v>
      </c>
      <c r="N22" s="28"/>
      <c r="O22" s="28"/>
      <c r="P22" s="28"/>
      <c r="Q22" s="28"/>
      <c r="R22" s="28"/>
      <c r="S22" s="28"/>
      <c r="T22" s="28"/>
      <c r="U22" s="28"/>
      <c r="V22" s="28"/>
      <c r="W22" s="28"/>
      <c r="X22" s="28"/>
      <c r="Z22" s="52"/>
      <c r="AA22" s="28"/>
      <c r="AB22" s="35" t="s">
        <v>103</v>
      </c>
      <c r="AC22" s="28"/>
      <c r="AD22" s="14" t="s">
        <v>91</v>
      </c>
      <c r="AE22" s="22">
        <f t="shared" si="0"/>
        <v>0</v>
      </c>
    </row>
    <row r="23" spans="2:31" x14ac:dyDescent="0.25">
      <c r="B23" s="35">
        <v>10</v>
      </c>
      <c r="C23" s="28"/>
      <c r="D23" s="30" t="s">
        <v>104</v>
      </c>
      <c r="E23" s="28"/>
      <c r="F23" s="28"/>
      <c r="G23" s="28"/>
      <c r="H23" s="28"/>
      <c r="I23" s="28"/>
      <c r="J23" s="28"/>
      <c r="K23" s="28"/>
      <c r="L23" s="28"/>
      <c r="M23" s="30" t="s">
        <v>105</v>
      </c>
      <c r="N23" s="28"/>
      <c r="O23" s="28"/>
      <c r="P23" s="28"/>
      <c r="Q23" s="28"/>
      <c r="R23" s="28"/>
      <c r="S23" s="28"/>
      <c r="T23" s="28"/>
      <c r="U23" s="28"/>
      <c r="V23" s="28"/>
      <c r="W23" s="28"/>
      <c r="X23" s="28"/>
      <c r="Z23" s="52"/>
      <c r="AA23" s="28"/>
      <c r="AB23" s="35" t="s">
        <v>106</v>
      </c>
      <c r="AC23" s="28"/>
      <c r="AD23" s="14" t="s">
        <v>91</v>
      </c>
      <c r="AE23" s="22">
        <f t="shared" si="0"/>
        <v>0</v>
      </c>
    </row>
    <row r="24" spans="2:31" x14ac:dyDescent="0.25">
      <c r="B24" s="35">
        <v>11</v>
      </c>
      <c r="C24" s="28"/>
      <c r="D24" s="30" t="s">
        <v>82</v>
      </c>
      <c r="E24" s="28"/>
      <c r="F24" s="28"/>
      <c r="G24" s="28"/>
      <c r="H24" s="28"/>
      <c r="I24" s="28"/>
      <c r="J24" s="28"/>
      <c r="K24" s="28"/>
      <c r="L24" s="28"/>
      <c r="M24" s="30" t="s">
        <v>83</v>
      </c>
      <c r="N24" s="28"/>
      <c r="O24" s="28"/>
      <c r="P24" s="28"/>
      <c r="Q24" s="28"/>
      <c r="R24" s="28"/>
      <c r="S24" s="28"/>
      <c r="T24" s="28"/>
      <c r="U24" s="28"/>
      <c r="V24" s="28"/>
      <c r="W24" s="28"/>
      <c r="X24" s="28"/>
      <c r="Z24" s="52"/>
      <c r="AA24" s="28"/>
      <c r="AB24" s="35" t="s">
        <v>107</v>
      </c>
      <c r="AC24" s="28"/>
      <c r="AD24" s="14" t="s">
        <v>81</v>
      </c>
      <c r="AE24" s="22">
        <f t="shared" si="0"/>
        <v>0</v>
      </c>
    </row>
    <row r="25" spans="2:31" x14ac:dyDescent="0.25">
      <c r="B25" s="35">
        <v>12</v>
      </c>
      <c r="C25" s="28"/>
      <c r="D25" s="30" t="s">
        <v>108</v>
      </c>
      <c r="E25" s="28"/>
      <c r="F25" s="28"/>
      <c r="G25" s="28"/>
      <c r="H25" s="28"/>
      <c r="I25" s="28"/>
      <c r="J25" s="28"/>
      <c r="K25" s="28"/>
      <c r="L25" s="28"/>
      <c r="M25" s="30" t="s">
        <v>109</v>
      </c>
      <c r="N25" s="28"/>
      <c r="O25" s="28"/>
      <c r="P25" s="28"/>
      <c r="Q25" s="28"/>
      <c r="R25" s="28"/>
      <c r="S25" s="28"/>
      <c r="T25" s="28"/>
      <c r="U25" s="28"/>
      <c r="V25" s="28"/>
      <c r="W25" s="28"/>
      <c r="X25" s="28"/>
      <c r="Z25" s="52"/>
      <c r="AA25" s="28"/>
      <c r="AB25" s="35" t="s">
        <v>110</v>
      </c>
      <c r="AC25" s="28"/>
      <c r="AD25" s="14" t="s">
        <v>91</v>
      </c>
      <c r="AE25" s="22">
        <f t="shared" si="0"/>
        <v>0</v>
      </c>
    </row>
    <row r="26" spans="2:31" x14ac:dyDescent="0.25">
      <c r="B26" s="35">
        <v>13</v>
      </c>
      <c r="C26" s="28"/>
      <c r="D26" s="30" t="s">
        <v>111</v>
      </c>
      <c r="E26" s="28"/>
      <c r="F26" s="28"/>
      <c r="G26" s="28"/>
      <c r="H26" s="28"/>
      <c r="I26" s="28"/>
      <c r="J26" s="28"/>
      <c r="K26" s="28"/>
      <c r="L26" s="28"/>
      <c r="M26" s="30" t="s">
        <v>112</v>
      </c>
      <c r="N26" s="28"/>
      <c r="O26" s="28"/>
      <c r="P26" s="28"/>
      <c r="Q26" s="28"/>
      <c r="R26" s="28"/>
      <c r="S26" s="28"/>
      <c r="T26" s="28"/>
      <c r="U26" s="28"/>
      <c r="V26" s="28"/>
      <c r="W26" s="28"/>
      <c r="X26" s="28"/>
      <c r="Z26" s="52"/>
      <c r="AA26" s="28"/>
      <c r="AB26" s="35">
        <v>1679</v>
      </c>
      <c r="AC26" s="28"/>
      <c r="AD26" s="14" t="s">
        <v>81</v>
      </c>
      <c r="AE26" s="22">
        <f t="shared" si="0"/>
        <v>0</v>
      </c>
    </row>
    <row r="27" spans="2:31" x14ac:dyDescent="0.25">
      <c r="B27" s="35">
        <v>14</v>
      </c>
      <c r="C27" s="28"/>
      <c r="D27" s="30" t="s">
        <v>113</v>
      </c>
      <c r="E27" s="28"/>
      <c r="F27" s="28"/>
      <c r="G27" s="28"/>
      <c r="H27" s="28"/>
      <c r="I27" s="28"/>
      <c r="J27" s="28"/>
      <c r="K27" s="28"/>
      <c r="L27" s="28"/>
      <c r="M27" s="30" t="s">
        <v>114</v>
      </c>
      <c r="N27" s="28"/>
      <c r="O27" s="28"/>
      <c r="P27" s="28"/>
      <c r="Q27" s="28"/>
      <c r="R27" s="28"/>
      <c r="S27" s="28"/>
      <c r="T27" s="28"/>
      <c r="U27" s="28"/>
      <c r="V27" s="28"/>
      <c r="W27" s="28"/>
      <c r="X27" s="28"/>
      <c r="Z27" s="52"/>
      <c r="AA27" s="28"/>
      <c r="AB27" s="35" t="s">
        <v>106</v>
      </c>
      <c r="AC27" s="28"/>
      <c r="AD27" s="14" t="s">
        <v>81</v>
      </c>
      <c r="AE27" s="22">
        <f t="shared" si="0"/>
        <v>0</v>
      </c>
    </row>
    <row r="28" spans="2:31" x14ac:dyDescent="0.25">
      <c r="B28" s="35">
        <v>15</v>
      </c>
      <c r="C28" s="28"/>
      <c r="D28" s="30" t="s">
        <v>115</v>
      </c>
      <c r="E28" s="28"/>
      <c r="F28" s="28"/>
      <c r="G28" s="28"/>
      <c r="H28" s="28"/>
      <c r="I28" s="28"/>
      <c r="J28" s="28"/>
      <c r="K28" s="28"/>
      <c r="L28" s="28"/>
      <c r="M28" s="30" t="s">
        <v>116</v>
      </c>
      <c r="N28" s="28"/>
      <c r="O28" s="28"/>
      <c r="P28" s="28"/>
      <c r="Q28" s="28"/>
      <c r="R28" s="28"/>
      <c r="S28" s="28"/>
      <c r="T28" s="28"/>
      <c r="U28" s="28"/>
      <c r="V28" s="28"/>
      <c r="W28" s="28"/>
      <c r="X28" s="28"/>
      <c r="Z28" s="52"/>
      <c r="AA28" s="28"/>
      <c r="AB28" s="35" t="s">
        <v>117</v>
      </c>
      <c r="AC28" s="28"/>
      <c r="AD28" s="14" t="s">
        <v>91</v>
      </c>
      <c r="AE28" s="22">
        <f t="shared" si="0"/>
        <v>0</v>
      </c>
    </row>
    <row r="29" spans="2:31" x14ac:dyDescent="0.25">
      <c r="B29" s="35">
        <v>16</v>
      </c>
      <c r="C29" s="28"/>
      <c r="D29" s="30" t="s">
        <v>115</v>
      </c>
      <c r="E29" s="28"/>
      <c r="F29" s="28"/>
      <c r="G29" s="28"/>
      <c r="H29" s="28"/>
      <c r="I29" s="28"/>
      <c r="J29" s="28"/>
      <c r="K29" s="28"/>
      <c r="L29" s="28"/>
      <c r="M29" s="30" t="s">
        <v>118</v>
      </c>
      <c r="N29" s="28"/>
      <c r="O29" s="28"/>
      <c r="P29" s="28"/>
      <c r="Q29" s="28"/>
      <c r="R29" s="28"/>
      <c r="S29" s="28"/>
      <c r="T29" s="28"/>
      <c r="U29" s="28"/>
      <c r="V29" s="28"/>
      <c r="W29" s="28"/>
      <c r="X29" s="28"/>
      <c r="Z29" s="52"/>
      <c r="AA29" s="28"/>
      <c r="AB29" s="35" t="s">
        <v>119</v>
      </c>
      <c r="AC29" s="28"/>
      <c r="AD29" s="14" t="s">
        <v>91</v>
      </c>
      <c r="AE29" s="22">
        <f t="shared" si="0"/>
        <v>0</v>
      </c>
    </row>
    <row r="30" spans="2:31" x14ac:dyDescent="0.25">
      <c r="B30" s="35">
        <v>17</v>
      </c>
      <c r="C30" s="28"/>
      <c r="D30" s="30" t="s">
        <v>120</v>
      </c>
      <c r="E30" s="28"/>
      <c r="F30" s="28"/>
      <c r="G30" s="28"/>
      <c r="H30" s="28"/>
      <c r="I30" s="28"/>
      <c r="J30" s="28"/>
      <c r="K30" s="28"/>
      <c r="L30" s="28"/>
      <c r="M30" s="30" t="s">
        <v>121</v>
      </c>
      <c r="N30" s="28"/>
      <c r="O30" s="28"/>
      <c r="P30" s="28"/>
      <c r="Q30" s="28"/>
      <c r="R30" s="28"/>
      <c r="S30" s="28"/>
      <c r="T30" s="28"/>
      <c r="U30" s="28"/>
      <c r="V30" s="28"/>
      <c r="W30" s="28"/>
      <c r="X30" s="28"/>
      <c r="Z30" s="52"/>
      <c r="AA30" s="28"/>
      <c r="AB30" s="35" t="s">
        <v>122</v>
      </c>
      <c r="AC30" s="28"/>
      <c r="AD30" s="14" t="s">
        <v>91</v>
      </c>
      <c r="AE30" s="22">
        <f t="shared" si="0"/>
        <v>0</v>
      </c>
    </row>
    <row r="31" spans="2:31" x14ac:dyDescent="0.25">
      <c r="B31" s="35">
        <v>18</v>
      </c>
      <c r="C31" s="28"/>
      <c r="D31" s="30" t="s">
        <v>123</v>
      </c>
      <c r="E31" s="28"/>
      <c r="F31" s="28"/>
      <c r="G31" s="28"/>
      <c r="H31" s="28"/>
      <c r="I31" s="28"/>
      <c r="J31" s="28"/>
      <c r="K31" s="28"/>
      <c r="L31" s="28"/>
      <c r="M31" s="30" t="s">
        <v>124</v>
      </c>
      <c r="N31" s="28"/>
      <c r="O31" s="28"/>
      <c r="P31" s="28"/>
      <c r="Q31" s="28"/>
      <c r="R31" s="28"/>
      <c r="S31" s="28"/>
      <c r="T31" s="28"/>
      <c r="U31" s="28"/>
      <c r="V31" s="28"/>
      <c r="W31" s="28"/>
      <c r="X31" s="28"/>
      <c r="Z31" s="52"/>
      <c r="AA31" s="28"/>
      <c r="AB31" s="35" t="s">
        <v>125</v>
      </c>
      <c r="AC31" s="28"/>
      <c r="AD31" s="14" t="s">
        <v>91</v>
      </c>
      <c r="AE31" s="22">
        <f t="shared" si="0"/>
        <v>0</v>
      </c>
    </row>
    <row r="32" spans="2:31" x14ac:dyDescent="0.25">
      <c r="B32" s="35">
        <v>19</v>
      </c>
      <c r="C32" s="28"/>
      <c r="D32" s="30" t="s">
        <v>126</v>
      </c>
      <c r="E32" s="28"/>
      <c r="F32" s="28"/>
      <c r="G32" s="28"/>
      <c r="H32" s="28"/>
      <c r="I32" s="28"/>
      <c r="J32" s="28"/>
      <c r="K32" s="28"/>
      <c r="L32" s="28"/>
      <c r="M32" s="30" t="s">
        <v>127</v>
      </c>
      <c r="N32" s="28"/>
      <c r="O32" s="28"/>
      <c r="P32" s="28"/>
      <c r="Q32" s="28"/>
      <c r="R32" s="28"/>
      <c r="S32" s="28"/>
      <c r="T32" s="28"/>
      <c r="U32" s="28"/>
      <c r="V32" s="28"/>
      <c r="W32" s="28"/>
      <c r="X32" s="28"/>
      <c r="Z32" s="52"/>
      <c r="AA32" s="28"/>
      <c r="AB32" s="35" t="s">
        <v>125</v>
      </c>
      <c r="AC32" s="28"/>
      <c r="AD32" s="14" t="s">
        <v>91</v>
      </c>
      <c r="AE32" s="22">
        <f t="shared" si="0"/>
        <v>0</v>
      </c>
    </row>
    <row r="33" spans="2:31" x14ac:dyDescent="0.25">
      <c r="B33" s="35">
        <v>20</v>
      </c>
      <c r="C33" s="28"/>
      <c r="D33" s="30" t="s">
        <v>128</v>
      </c>
      <c r="E33" s="28"/>
      <c r="F33" s="28"/>
      <c r="G33" s="28"/>
      <c r="H33" s="28"/>
      <c r="I33" s="28"/>
      <c r="J33" s="28"/>
      <c r="K33" s="28"/>
      <c r="L33" s="28"/>
      <c r="M33" s="30" t="s">
        <v>129</v>
      </c>
      <c r="N33" s="28"/>
      <c r="O33" s="28"/>
      <c r="P33" s="28"/>
      <c r="Q33" s="28"/>
      <c r="R33" s="28"/>
      <c r="S33" s="28"/>
      <c r="T33" s="28"/>
      <c r="U33" s="28"/>
      <c r="V33" s="28"/>
      <c r="W33" s="28"/>
      <c r="X33" s="28"/>
      <c r="Z33" s="52"/>
      <c r="AA33" s="28"/>
      <c r="AB33" s="35" t="s">
        <v>77</v>
      </c>
      <c r="AC33" s="28"/>
      <c r="AD33" s="14" t="s">
        <v>91</v>
      </c>
      <c r="AE33" s="22">
        <f t="shared" si="0"/>
        <v>0</v>
      </c>
    </row>
    <row r="34" spans="2:31" x14ac:dyDescent="0.25">
      <c r="B34" s="35">
        <v>21</v>
      </c>
      <c r="C34" s="28"/>
      <c r="D34" s="30" t="s">
        <v>130</v>
      </c>
      <c r="E34" s="28"/>
      <c r="F34" s="28"/>
      <c r="G34" s="28"/>
      <c r="H34" s="28"/>
      <c r="I34" s="28"/>
      <c r="J34" s="28"/>
      <c r="K34" s="28"/>
      <c r="L34" s="28"/>
      <c r="M34" s="30" t="s">
        <v>131</v>
      </c>
      <c r="N34" s="28"/>
      <c r="O34" s="28"/>
      <c r="P34" s="28"/>
      <c r="Q34" s="28"/>
      <c r="R34" s="28"/>
      <c r="S34" s="28"/>
      <c r="T34" s="28"/>
      <c r="U34" s="28"/>
      <c r="V34" s="28"/>
      <c r="W34" s="28"/>
      <c r="X34" s="28"/>
      <c r="Z34" s="52"/>
      <c r="AA34" s="28"/>
      <c r="AB34" s="35" t="s">
        <v>125</v>
      </c>
      <c r="AC34" s="28"/>
      <c r="AD34" s="14" t="s">
        <v>91</v>
      </c>
      <c r="AE34" s="22">
        <f t="shared" si="0"/>
        <v>0</v>
      </c>
    </row>
    <row r="35" spans="2:31" x14ac:dyDescent="0.25">
      <c r="B35" s="35">
        <v>22</v>
      </c>
      <c r="C35" s="28"/>
      <c r="D35" s="30" t="s">
        <v>132</v>
      </c>
      <c r="E35" s="28"/>
      <c r="F35" s="28"/>
      <c r="G35" s="28"/>
      <c r="H35" s="28"/>
      <c r="I35" s="28"/>
      <c r="J35" s="28"/>
      <c r="K35" s="28"/>
      <c r="L35" s="28"/>
      <c r="M35" s="30" t="s">
        <v>133</v>
      </c>
      <c r="N35" s="28"/>
      <c r="O35" s="28"/>
      <c r="P35" s="28"/>
      <c r="Q35" s="28"/>
      <c r="R35" s="28"/>
      <c r="S35" s="28"/>
      <c r="T35" s="28"/>
      <c r="U35" s="28"/>
      <c r="V35" s="28"/>
      <c r="W35" s="28"/>
      <c r="X35" s="28"/>
      <c r="Z35" s="52"/>
      <c r="AA35" s="28"/>
      <c r="AB35" s="35" t="s">
        <v>125</v>
      </c>
      <c r="AC35" s="28"/>
      <c r="AD35" s="14" t="s">
        <v>91</v>
      </c>
      <c r="AE35" s="22">
        <f t="shared" si="0"/>
        <v>0</v>
      </c>
    </row>
    <row r="36" spans="2:31" x14ac:dyDescent="0.25">
      <c r="B36" s="35">
        <v>23</v>
      </c>
      <c r="C36" s="28"/>
      <c r="D36" s="30" t="s">
        <v>134</v>
      </c>
      <c r="E36" s="28"/>
      <c r="F36" s="28"/>
      <c r="G36" s="28"/>
      <c r="H36" s="28"/>
      <c r="I36" s="28"/>
      <c r="J36" s="28"/>
      <c r="K36" s="28"/>
      <c r="L36" s="28"/>
      <c r="M36" s="30" t="s">
        <v>135</v>
      </c>
      <c r="N36" s="28"/>
      <c r="O36" s="28"/>
      <c r="P36" s="28"/>
      <c r="Q36" s="28"/>
      <c r="R36" s="28"/>
      <c r="S36" s="28"/>
      <c r="T36" s="28"/>
      <c r="U36" s="28"/>
      <c r="V36" s="28"/>
      <c r="W36" s="28"/>
      <c r="X36" s="28"/>
      <c r="Z36" s="52"/>
      <c r="AA36" s="28"/>
      <c r="AB36" s="35" t="s">
        <v>136</v>
      </c>
      <c r="AC36" s="28"/>
      <c r="AD36" s="14" t="s">
        <v>91</v>
      </c>
      <c r="AE36" s="22">
        <f t="shared" si="0"/>
        <v>0</v>
      </c>
    </row>
    <row r="37" spans="2:31" x14ac:dyDescent="0.25">
      <c r="B37" s="35">
        <v>24</v>
      </c>
      <c r="C37" s="28"/>
      <c r="D37" s="30" t="s">
        <v>137</v>
      </c>
      <c r="E37" s="28"/>
      <c r="F37" s="28"/>
      <c r="G37" s="28"/>
      <c r="H37" s="28"/>
      <c r="I37" s="28"/>
      <c r="J37" s="28"/>
      <c r="K37" s="28"/>
      <c r="L37" s="28"/>
      <c r="M37" s="30" t="s">
        <v>138</v>
      </c>
      <c r="N37" s="28"/>
      <c r="O37" s="28"/>
      <c r="P37" s="28"/>
      <c r="Q37" s="28"/>
      <c r="R37" s="28"/>
      <c r="S37" s="28"/>
      <c r="T37" s="28"/>
      <c r="U37" s="28"/>
      <c r="V37" s="28"/>
      <c r="W37" s="28"/>
      <c r="X37" s="28"/>
      <c r="Z37" s="52"/>
      <c r="AA37" s="28"/>
      <c r="AB37" s="35" t="s">
        <v>136</v>
      </c>
      <c r="AC37" s="28"/>
      <c r="AD37" s="14" t="s">
        <v>91</v>
      </c>
      <c r="AE37" s="22">
        <f t="shared" si="0"/>
        <v>0</v>
      </c>
    </row>
    <row r="38" spans="2:31" x14ac:dyDescent="0.25">
      <c r="B38" s="35">
        <v>25</v>
      </c>
      <c r="C38" s="28"/>
      <c r="D38" s="30" t="s">
        <v>139</v>
      </c>
      <c r="E38" s="28"/>
      <c r="F38" s="28"/>
      <c r="G38" s="28"/>
      <c r="H38" s="28"/>
      <c r="I38" s="28"/>
      <c r="J38" s="28"/>
      <c r="K38" s="28"/>
      <c r="L38" s="28"/>
      <c r="M38" s="30" t="s">
        <v>140</v>
      </c>
      <c r="N38" s="28"/>
      <c r="O38" s="28"/>
      <c r="P38" s="28"/>
      <c r="Q38" s="28"/>
      <c r="R38" s="28"/>
      <c r="S38" s="28"/>
      <c r="T38" s="28"/>
      <c r="U38" s="28"/>
      <c r="V38" s="28"/>
      <c r="W38" s="28"/>
      <c r="X38" s="28"/>
      <c r="Z38" s="52"/>
      <c r="AA38" s="28"/>
      <c r="AB38" s="35" t="s">
        <v>141</v>
      </c>
      <c r="AC38" s="28"/>
      <c r="AD38" s="14" t="s">
        <v>91</v>
      </c>
      <c r="AE38" s="22">
        <f t="shared" si="0"/>
        <v>0</v>
      </c>
    </row>
    <row r="39" spans="2:31" s="26" customFormat="1" ht="11.25" x14ac:dyDescent="0.2">
      <c r="B39" s="23"/>
      <c r="D39" s="24"/>
      <c r="M39" s="24"/>
      <c r="Z39" s="25"/>
      <c r="AB39" s="23"/>
      <c r="AC39" s="26" t="s">
        <v>314</v>
      </c>
      <c r="AD39" s="24"/>
      <c r="AE39" s="25">
        <f>SUM(AE15:AE38)</f>
        <v>0</v>
      </c>
    </row>
    <row r="40" spans="2:31" ht="11.25" customHeight="1" x14ac:dyDescent="0.25">
      <c r="B40" s="49"/>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row>
    <row r="41" spans="2:31" ht="0" hidden="1" customHeight="1" x14ac:dyDescent="0.25"/>
    <row r="42" spans="2:31" ht="2.85" customHeight="1" x14ac:dyDescent="0.25"/>
    <row r="43" spans="2:31" ht="11.25" customHeight="1" x14ac:dyDescent="0.25">
      <c r="B43" s="29" t="s">
        <v>142</v>
      </c>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row>
    <row r="44" spans="2:31" ht="1.5" customHeight="1" x14ac:dyDescent="0.25"/>
    <row r="45" spans="2:31" ht="11.25" customHeight="1" x14ac:dyDescent="0.25">
      <c r="C45" s="35" t="s">
        <v>143</v>
      </c>
      <c r="D45" s="28"/>
      <c r="F45" s="52">
        <f>AE13+AE39</f>
        <v>0</v>
      </c>
      <c r="G45" s="28"/>
      <c r="H45" s="28"/>
      <c r="I45" s="28"/>
      <c r="J45" s="28"/>
      <c r="K45" s="28"/>
      <c r="L45" s="30" t="s">
        <v>144</v>
      </c>
      <c r="M45" s="28"/>
      <c r="N45" s="28"/>
      <c r="O45" s="28"/>
      <c r="P45" s="28"/>
      <c r="Q45" s="28"/>
      <c r="R45" s="28"/>
      <c r="S45" s="28"/>
      <c r="T45" s="28"/>
      <c r="U45" s="28"/>
    </row>
    <row r="46" spans="2:31" ht="9.9499999999999993" customHeight="1" x14ac:dyDescent="0.25"/>
    <row r="47" spans="2:31" ht="11.45" customHeight="1" x14ac:dyDescent="0.25">
      <c r="B47" s="43" t="s">
        <v>8</v>
      </c>
      <c r="C47" s="38"/>
      <c r="D47" s="38"/>
      <c r="E47" s="38"/>
      <c r="F47" s="38"/>
      <c r="G47" s="38"/>
      <c r="I47" s="37" t="s">
        <v>23</v>
      </c>
      <c r="J47" s="38"/>
      <c r="K47" s="38"/>
      <c r="L47" s="38"/>
      <c r="M47" s="38"/>
      <c r="N47" s="38"/>
      <c r="O47" s="38"/>
      <c r="P47" s="38"/>
    </row>
    <row r="48" spans="2:31" ht="11.25" customHeight="1" x14ac:dyDescent="0.25">
      <c r="B48" s="37" t="s">
        <v>24</v>
      </c>
      <c r="C48" s="38"/>
      <c r="D48" s="38"/>
      <c r="E48" s="38"/>
      <c r="F48" s="38"/>
      <c r="G48" s="38"/>
      <c r="H48" s="16"/>
      <c r="I48" s="57">
        <f>F45</f>
        <v>0</v>
      </c>
      <c r="J48" s="38"/>
      <c r="K48" s="38"/>
      <c r="L48" s="38"/>
      <c r="M48" s="38"/>
      <c r="N48" s="38"/>
      <c r="O48" s="38"/>
      <c r="P48" s="38"/>
    </row>
    <row r="49" spans="2:31" ht="0" hidden="1" customHeight="1" x14ac:dyDescent="0.25"/>
    <row r="50" spans="2:31" ht="3" customHeight="1" x14ac:dyDescent="0.25"/>
    <row r="51" spans="2:31" ht="11.25" customHeight="1" x14ac:dyDescent="0.25">
      <c r="B51" s="39" t="s">
        <v>67</v>
      </c>
      <c r="C51" s="28"/>
      <c r="D51" s="28"/>
      <c r="E51" s="28"/>
      <c r="F51" s="28"/>
      <c r="G51" s="28"/>
      <c r="I51" s="58">
        <f>I48</f>
        <v>0</v>
      </c>
      <c r="J51" s="59"/>
      <c r="K51" s="59"/>
      <c r="L51" s="59"/>
      <c r="M51" s="59"/>
      <c r="N51" s="59"/>
      <c r="O51" s="59"/>
      <c r="P51" s="59"/>
    </row>
    <row r="52" spans="2:31" ht="5.65" customHeight="1" x14ac:dyDescent="0.25"/>
    <row r="53" spans="2:31" ht="2.85" customHeight="1" x14ac:dyDescent="0.25"/>
    <row r="54" spans="2:31" ht="17.100000000000001" customHeight="1" x14ac:dyDescent="0.25">
      <c r="B54" s="48" t="s">
        <v>145</v>
      </c>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row>
    <row r="55" spans="2:31" ht="2.85" customHeight="1" x14ac:dyDescent="0.25"/>
    <row r="56" spans="2:31" x14ac:dyDescent="0.25">
      <c r="B56" s="53" t="s">
        <v>70</v>
      </c>
      <c r="C56" s="50"/>
      <c r="D56" s="54" t="s">
        <v>71</v>
      </c>
      <c r="E56" s="50"/>
      <c r="F56" s="50"/>
      <c r="G56" s="50"/>
      <c r="H56" s="50"/>
      <c r="I56" s="50"/>
      <c r="J56" s="50"/>
      <c r="K56" s="50"/>
      <c r="L56" s="50"/>
      <c r="M56" s="54" t="s">
        <v>22</v>
      </c>
      <c r="N56" s="50"/>
      <c r="O56" s="50"/>
      <c r="P56" s="50"/>
      <c r="Q56" s="50"/>
      <c r="R56" s="50"/>
      <c r="S56" s="50"/>
      <c r="T56" s="50"/>
      <c r="U56" s="50"/>
      <c r="V56" s="50"/>
      <c r="W56" s="50"/>
      <c r="X56" s="50"/>
      <c r="Z56" s="53" t="s">
        <v>72</v>
      </c>
      <c r="AA56" s="50"/>
      <c r="AB56" s="53" t="s">
        <v>73</v>
      </c>
      <c r="AC56" s="50"/>
      <c r="AD56" s="18" t="s">
        <v>74</v>
      </c>
      <c r="AE56" s="17" t="s">
        <v>75</v>
      </c>
    </row>
    <row r="57" spans="2:31" x14ac:dyDescent="0.25">
      <c r="B57" s="35">
        <v>1</v>
      </c>
      <c r="C57" s="28"/>
      <c r="D57" s="30" t="s">
        <v>8</v>
      </c>
      <c r="E57" s="28"/>
      <c r="F57" s="28"/>
      <c r="G57" s="28"/>
      <c r="H57" s="28"/>
      <c r="I57" s="28"/>
      <c r="J57" s="28"/>
      <c r="K57" s="28"/>
      <c r="L57" s="28"/>
      <c r="M57" s="30" t="s">
        <v>146</v>
      </c>
      <c r="N57" s="28"/>
      <c r="O57" s="28"/>
      <c r="P57" s="28"/>
      <c r="Q57" s="28"/>
      <c r="R57" s="28"/>
      <c r="S57" s="28"/>
      <c r="T57" s="28"/>
      <c r="U57" s="28"/>
      <c r="V57" s="28"/>
      <c r="W57" s="28"/>
      <c r="X57" s="28"/>
      <c r="Z57" s="52"/>
      <c r="AA57" s="28"/>
      <c r="AB57" s="35" t="s">
        <v>77</v>
      </c>
      <c r="AC57" s="28"/>
      <c r="AD57" s="14" t="s">
        <v>8</v>
      </c>
      <c r="AE57" s="19">
        <f>Z57*AB57</f>
        <v>0</v>
      </c>
    </row>
    <row r="58" spans="2:31" s="26" customFormat="1" ht="11.25" x14ac:dyDescent="0.2">
      <c r="B58" s="23"/>
      <c r="D58" s="24"/>
      <c r="M58" s="24"/>
      <c r="Z58" s="25"/>
      <c r="AB58" s="23"/>
      <c r="AC58" s="26" t="s">
        <v>313</v>
      </c>
      <c r="AD58" s="24"/>
      <c r="AE58" s="25">
        <f>AE57</f>
        <v>0</v>
      </c>
    </row>
    <row r="59" spans="2:31" ht="11.25" customHeight="1" x14ac:dyDescent="0.25">
      <c r="B59" s="49"/>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row>
    <row r="60" spans="2:31" x14ac:dyDescent="0.25">
      <c r="B60" s="35">
        <v>2</v>
      </c>
      <c r="C60" s="28"/>
      <c r="D60" s="30" t="s">
        <v>78</v>
      </c>
      <c r="E60" s="28"/>
      <c r="F60" s="28"/>
      <c r="G60" s="28"/>
      <c r="H60" s="28"/>
      <c r="I60" s="28"/>
      <c r="J60" s="28"/>
      <c r="K60" s="28"/>
      <c r="L60" s="28"/>
      <c r="M60" s="30" t="s">
        <v>79</v>
      </c>
      <c r="N60" s="28"/>
      <c r="O60" s="28"/>
      <c r="P60" s="28"/>
      <c r="Q60" s="28"/>
      <c r="R60" s="28"/>
      <c r="S60" s="28"/>
      <c r="T60" s="28"/>
      <c r="U60" s="28"/>
      <c r="V60" s="28"/>
      <c r="W60" s="28"/>
      <c r="X60" s="28"/>
      <c r="Z60" s="52"/>
      <c r="AA60" s="28"/>
      <c r="AB60" s="35" t="s">
        <v>147</v>
      </c>
      <c r="AC60" s="28"/>
      <c r="AD60" s="14" t="s">
        <v>81</v>
      </c>
      <c r="AE60" s="19">
        <f>Z60*AB60</f>
        <v>0</v>
      </c>
    </row>
    <row r="61" spans="2:31" x14ac:dyDescent="0.25">
      <c r="B61" s="35">
        <v>3</v>
      </c>
      <c r="C61" s="28"/>
      <c r="D61" s="30" t="s">
        <v>148</v>
      </c>
      <c r="E61" s="28"/>
      <c r="F61" s="28"/>
      <c r="G61" s="28"/>
      <c r="H61" s="28"/>
      <c r="I61" s="28"/>
      <c r="J61" s="28"/>
      <c r="K61" s="28"/>
      <c r="L61" s="28"/>
      <c r="M61" s="30" t="s">
        <v>149</v>
      </c>
      <c r="N61" s="28"/>
      <c r="O61" s="28"/>
      <c r="P61" s="28"/>
      <c r="Q61" s="28"/>
      <c r="R61" s="28"/>
      <c r="S61" s="28"/>
      <c r="T61" s="28"/>
      <c r="U61" s="28"/>
      <c r="V61" s="28"/>
      <c r="W61" s="28"/>
      <c r="X61" s="28"/>
      <c r="Z61" s="52"/>
      <c r="AA61" s="28"/>
      <c r="AB61" s="35" t="s">
        <v>150</v>
      </c>
      <c r="AC61" s="28"/>
      <c r="AD61" s="14" t="s">
        <v>81</v>
      </c>
      <c r="AE61" s="22">
        <f t="shared" ref="AE61:AE72" si="1">Z61*AB61</f>
        <v>0</v>
      </c>
    </row>
    <row r="62" spans="2:31" x14ac:dyDescent="0.25">
      <c r="B62" s="35">
        <v>4</v>
      </c>
      <c r="C62" s="28"/>
      <c r="D62" s="30" t="s">
        <v>151</v>
      </c>
      <c r="E62" s="28"/>
      <c r="F62" s="28"/>
      <c r="G62" s="28"/>
      <c r="H62" s="28"/>
      <c r="I62" s="28"/>
      <c r="J62" s="28"/>
      <c r="K62" s="28"/>
      <c r="L62" s="28"/>
      <c r="M62" s="30" t="s">
        <v>152</v>
      </c>
      <c r="N62" s="28"/>
      <c r="O62" s="28"/>
      <c r="P62" s="28"/>
      <c r="Q62" s="28"/>
      <c r="R62" s="28"/>
      <c r="S62" s="28"/>
      <c r="T62" s="28"/>
      <c r="U62" s="28"/>
      <c r="V62" s="28"/>
      <c r="W62" s="28"/>
      <c r="X62" s="28"/>
      <c r="Z62" s="52"/>
      <c r="AA62" s="28"/>
      <c r="AB62" s="35" t="s">
        <v>153</v>
      </c>
      <c r="AC62" s="28"/>
      <c r="AD62" s="14" t="s">
        <v>81</v>
      </c>
      <c r="AE62" s="22">
        <f t="shared" si="1"/>
        <v>0</v>
      </c>
    </row>
    <row r="63" spans="2:31" x14ac:dyDescent="0.25">
      <c r="B63" s="35">
        <v>5</v>
      </c>
      <c r="C63" s="28"/>
      <c r="D63" s="30" t="s">
        <v>154</v>
      </c>
      <c r="E63" s="28"/>
      <c r="F63" s="28"/>
      <c r="G63" s="28"/>
      <c r="H63" s="28"/>
      <c r="I63" s="28"/>
      <c r="J63" s="28"/>
      <c r="K63" s="28"/>
      <c r="L63" s="28"/>
      <c r="M63" s="30" t="s">
        <v>155</v>
      </c>
      <c r="N63" s="28"/>
      <c r="O63" s="28"/>
      <c r="P63" s="28"/>
      <c r="Q63" s="28"/>
      <c r="R63" s="28"/>
      <c r="S63" s="28"/>
      <c r="T63" s="28"/>
      <c r="U63" s="28"/>
      <c r="V63" s="28"/>
      <c r="W63" s="28"/>
      <c r="X63" s="28"/>
      <c r="Z63" s="52"/>
      <c r="AA63" s="28"/>
      <c r="AB63" s="35" t="s">
        <v>156</v>
      </c>
      <c r="AC63" s="28"/>
      <c r="AD63" s="14" t="s">
        <v>81</v>
      </c>
      <c r="AE63" s="22">
        <f t="shared" si="1"/>
        <v>0</v>
      </c>
    </row>
    <row r="64" spans="2:31" x14ac:dyDescent="0.25">
      <c r="B64" s="35">
        <v>6</v>
      </c>
      <c r="C64" s="28"/>
      <c r="D64" s="30" t="s">
        <v>139</v>
      </c>
      <c r="E64" s="28"/>
      <c r="F64" s="28"/>
      <c r="G64" s="28"/>
      <c r="H64" s="28"/>
      <c r="I64" s="28"/>
      <c r="J64" s="28"/>
      <c r="K64" s="28"/>
      <c r="L64" s="28"/>
      <c r="M64" s="30" t="s">
        <v>140</v>
      </c>
      <c r="N64" s="28"/>
      <c r="O64" s="28"/>
      <c r="P64" s="28"/>
      <c r="Q64" s="28"/>
      <c r="R64" s="28"/>
      <c r="S64" s="28"/>
      <c r="T64" s="28"/>
      <c r="U64" s="28"/>
      <c r="V64" s="28"/>
      <c r="W64" s="28"/>
      <c r="X64" s="28"/>
      <c r="Z64" s="52"/>
      <c r="AA64" s="28"/>
      <c r="AB64" s="35" t="s">
        <v>110</v>
      </c>
      <c r="AC64" s="28"/>
      <c r="AD64" s="14" t="s">
        <v>91</v>
      </c>
      <c r="AE64" s="22">
        <f t="shared" si="1"/>
        <v>0</v>
      </c>
    </row>
    <row r="65" spans="2:31" x14ac:dyDescent="0.25">
      <c r="B65" s="35">
        <v>7</v>
      </c>
      <c r="C65" s="28"/>
      <c r="D65" s="30" t="s">
        <v>157</v>
      </c>
      <c r="E65" s="28"/>
      <c r="F65" s="28"/>
      <c r="G65" s="28"/>
      <c r="H65" s="28"/>
      <c r="I65" s="28"/>
      <c r="J65" s="28"/>
      <c r="K65" s="28"/>
      <c r="L65" s="28"/>
      <c r="M65" s="30" t="s">
        <v>158</v>
      </c>
      <c r="N65" s="28"/>
      <c r="O65" s="28"/>
      <c r="P65" s="28"/>
      <c r="Q65" s="28"/>
      <c r="R65" s="28"/>
      <c r="S65" s="28"/>
      <c r="T65" s="28"/>
      <c r="U65" s="28"/>
      <c r="V65" s="28"/>
      <c r="W65" s="28"/>
      <c r="X65" s="28"/>
      <c r="Z65" s="52"/>
      <c r="AA65" s="28"/>
      <c r="AB65" s="35" t="s">
        <v>159</v>
      </c>
      <c r="AC65" s="28"/>
      <c r="AD65" s="14" t="s">
        <v>91</v>
      </c>
      <c r="AE65" s="22">
        <f t="shared" si="1"/>
        <v>0</v>
      </c>
    </row>
    <row r="66" spans="2:31" x14ac:dyDescent="0.25">
      <c r="B66" s="35">
        <v>8</v>
      </c>
      <c r="C66" s="28"/>
      <c r="D66" s="30" t="s">
        <v>160</v>
      </c>
      <c r="E66" s="28"/>
      <c r="F66" s="28"/>
      <c r="G66" s="28"/>
      <c r="H66" s="28"/>
      <c r="I66" s="28"/>
      <c r="J66" s="28"/>
      <c r="K66" s="28"/>
      <c r="L66" s="28"/>
      <c r="M66" s="30" t="s">
        <v>161</v>
      </c>
      <c r="N66" s="28"/>
      <c r="O66" s="28"/>
      <c r="P66" s="28"/>
      <c r="Q66" s="28"/>
      <c r="R66" s="28"/>
      <c r="S66" s="28"/>
      <c r="T66" s="28"/>
      <c r="U66" s="28"/>
      <c r="V66" s="28"/>
      <c r="W66" s="28"/>
      <c r="X66" s="28"/>
      <c r="Z66" s="52"/>
      <c r="AA66" s="28"/>
      <c r="AB66" s="35" t="s">
        <v>136</v>
      </c>
      <c r="AC66" s="28"/>
      <c r="AD66" s="14" t="s">
        <v>91</v>
      </c>
      <c r="AE66" s="22">
        <f t="shared" si="1"/>
        <v>0</v>
      </c>
    </row>
    <row r="67" spans="2:31" x14ac:dyDescent="0.25">
      <c r="B67" s="35">
        <v>9</v>
      </c>
      <c r="C67" s="28"/>
      <c r="D67" s="30" t="s">
        <v>162</v>
      </c>
      <c r="E67" s="28"/>
      <c r="F67" s="28"/>
      <c r="G67" s="28"/>
      <c r="H67" s="28"/>
      <c r="I67" s="28"/>
      <c r="J67" s="28"/>
      <c r="K67" s="28"/>
      <c r="L67" s="28"/>
      <c r="M67" s="30" t="s">
        <v>163</v>
      </c>
      <c r="N67" s="28"/>
      <c r="O67" s="28"/>
      <c r="P67" s="28"/>
      <c r="Q67" s="28"/>
      <c r="R67" s="28"/>
      <c r="S67" s="28"/>
      <c r="T67" s="28"/>
      <c r="U67" s="28"/>
      <c r="V67" s="28"/>
      <c r="W67" s="28"/>
      <c r="X67" s="28"/>
      <c r="Z67" s="52"/>
      <c r="AA67" s="28"/>
      <c r="AB67" s="35" t="s">
        <v>164</v>
      </c>
      <c r="AC67" s="28"/>
      <c r="AD67" s="14" t="s">
        <v>91</v>
      </c>
      <c r="AE67" s="22">
        <f t="shared" si="1"/>
        <v>0</v>
      </c>
    </row>
    <row r="68" spans="2:31" x14ac:dyDescent="0.25">
      <c r="B68" s="35">
        <v>10</v>
      </c>
      <c r="C68" s="28"/>
      <c r="D68" s="30" t="s">
        <v>165</v>
      </c>
      <c r="E68" s="28"/>
      <c r="F68" s="28"/>
      <c r="G68" s="28"/>
      <c r="H68" s="28"/>
      <c r="I68" s="28"/>
      <c r="J68" s="28"/>
      <c r="K68" s="28"/>
      <c r="L68" s="28"/>
      <c r="M68" s="30" t="s">
        <v>166</v>
      </c>
      <c r="N68" s="28"/>
      <c r="O68" s="28"/>
      <c r="P68" s="28"/>
      <c r="Q68" s="28"/>
      <c r="R68" s="28"/>
      <c r="S68" s="28"/>
      <c r="T68" s="28"/>
      <c r="U68" s="28"/>
      <c r="V68" s="28"/>
      <c r="W68" s="28"/>
      <c r="X68" s="28"/>
      <c r="Z68" s="52"/>
      <c r="AA68" s="28"/>
      <c r="AB68" s="35" t="s">
        <v>77</v>
      </c>
      <c r="AC68" s="28"/>
      <c r="AD68" s="14" t="s">
        <v>91</v>
      </c>
      <c r="AE68" s="22">
        <f t="shared" si="1"/>
        <v>0</v>
      </c>
    </row>
    <row r="69" spans="2:31" x14ac:dyDescent="0.25">
      <c r="B69" s="35">
        <v>11</v>
      </c>
      <c r="C69" s="28"/>
      <c r="D69" s="30" t="s">
        <v>167</v>
      </c>
      <c r="E69" s="28"/>
      <c r="F69" s="28"/>
      <c r="G69" s="28"/>
      <c r="H69" s="28"/>
      <c r="I69" s="28"/>
      <c r="J69" s="28"/>
      <c r="K69" s="28"/>
      <c r="L69" s="28"/>
      <c r="M69" s="30" t="s">
        <v>168</v>
      </c>
      <c r="N69" s="28"/>
      <c r="O69" s="28"/>
      <c r="P69" s="28"/>
      <c r="Q69" s="28"/>
      <c r="R69" s="28"/>
      <c r="S69" s="28"/>
      <c r="T69" s="28"/>
      <c r="U69" s="28"/>
      <c r="V69" s="28"/>
      <c r="W69" s="28"/>
      <c r="X69" s="28"/>
      <c r="Z69" s="52"/>
      <c r="AA69" s="28"/>
      <c r="AB69" s="35" t="s">
        <v>77</v>
      </c>
      <c r="AC69" s="28"/>
      <c r="AD69" s="14" t="s">
        <v>169</v>
      </c>
      <c r="AE69" s="22">
        <f t="shared" si="1"/>
        <v>0</v>
      </c>
    </row>
    <row r="70" spans="2:31" x14ac:dyDescent="0.25">
      <c r="B70" s="35">
        <v>12</v>
      </c>
      <c r="C70" s="28"/>
      <c r="D70" s="30" t="s">
        <v>170</v>
      </c>
      <c r="E70" s="28"/>
      <c r="F70" s="28"/>
      <c r="G70" s="28"/>
      <c r="H70" s="28"/>
      <c r="I70" s="28"/>
      <c r="J70" s="28"/>
      <c r="K70" s="28"/>
      <c r="L70" s="28"/>
      <c r="M70" s="30" t="s">
        <v>171</v>
      </c>
      <c r="N70" s="28"/>
      <c r="O70" s="28"/>
      <c r="P70" s="28"/>
      <c r="Q70" s="28"/>
      <c r="R70" s="28"/>
      <c r="S70" s="28"/>
      <c r="T70" s="28"/>
      <c r="U70" s="28"/>
      <c r="V70" s="28"/>
      <c r="W70" s="28"/>
      <c r="X70" s="28"/>
      <c r="Z70" s="52"/>
      <c r="AA70" s="28"/>
      <c r="AB70" s="35" t="s">
        <v>77</v>
      </c>
      <c r="AC70" s="28"/>
      <c r="AD70" s="14" t="s">
        <v>169</v>
      </c>
      <c r="AE70" s="22">
        <f t="shared" si="1"/>
        <v>0</v>
      </c>
    </row>
    <row r="71" spans="2:31" x14ac:dyDescent="0.25">
      <c r="B71" s="35">
        <v>13</v>
      </c>
      <c r="C71" s="28"/>
      <c r="D71" s="30" t="s">
        <v>172</v>
      </c>
      <c r="E71" s="28"/>
      <c r="F71" s="28"/>
      <c r="G71" s="28"/>
      <c r="H71" s="28"/>
      <c r="I71" s="28"/>
      <c r="J71" s="28"/>
      <c r="K71" s="28"/>
      <c r="L71" s="28"/>
      <c r="M71" s="30" t="s">
        <v>173</v>
      </c>
      <c r="N71" s="28"/>
      <c r="O71" s="28"/>
      <c r="P71" s="28"/>
      <c r="Q71" s="28"/>
      <c r="R71" s="28"/>
      <c r="S71" s="28"/>
      <c r="T71" s="28"/>
      <c r="U71" s="28"/>
      <c r="V71" s="28"/>
      <c r="W71" s="28"/>
      <c r="X71" s="28"/>
      <c r="Z71" s="52"/>
      <c r="AA71" s="28"/>
      <c r="AB71" s="35" t="s">
        <v>77</v>
      </c>
      <c r="AC71" s="28"/>
      <c r="AD71" s="14" t="s">
        <v>169</v>
      </c>
      <c r="AE71" s="22">
        <f t="shared" si="1"/>
        <v>0</v>
      </c>
    </row>
    <row r="72" spans="2:31" x14ac:dyDescent="0.25">
      <c r="B72" s="35">
        <v>14</v>
      </c>
      <c r="C72" s="28"/>
      <c r="D72" s="30" t="s">
        <v>174</v>
      </c>
      <c r="E72" s="28"/>
      <c r="F72" s="28"/>
      <c r="G72" s="28"/>
      <c r="H72" s="28"/>
      <c r="I72" s="28"/>
      <c r="J72" s="28"/>
      <c r="K72" s="28"/>
      <c r="L72" s="28"/>
      <c r="M72" s="30" t="s">
        <v>175</v>
      </c>
      <c r="N72" s="28"/>
      <c r="O72" s="28"/>
      <c r="P72" s="28"/>
      <c r="Q72" s="28"/>
      <c r="R72" s="28"/>
      <c r="S72" s="28"/>
      <c r="T72" s="28"/>
      <c r="U72" s="28"/>
      <c r="V72" s="28"/>
      <c r="W72" s="28"/>
      <c r="X72" s="28"/>
      <c r="Z72" s="52"/>
      <c r="AA72" s="28"/>
      <c r="AB72" s="35" t="s">
        <v>77</v>
      </c>
      <c r="AC72" s="28"/>
      <c r="AD72" s="14" t="s">
        <v>91</v>
      </c>
      <c r="AE72" s="22">
        <f t="shared" si="1"/>
        <v>0</v>
      </c>
    </row>
    <row r="73" spans="2:31" s="26" customFormat="1" ht="11.25" x14ac:dyDescent="0.2">
      <c r="B73" s="23"/>
      <c r="D73" s="24"/>
      <c r="M73" s="24"/>
      <c r="Z73" s="25"/>
      <c r="AB73" s="23"/>
      <c r="AC73" s="26" t="s">
        <v>314</v>
      </c>
      <c r="AD73" s="24"/>
      <c r="AE73" s="25">
        <f>SUM(AE60:AE72)</f>
        <v>0</v>
      </c>
    </row>
    <row r="74" spans="2:31" ht="11.45" customHeight="1" x14ac:dyDescent="0.25">
      <c r="B74" s="49"/>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row>
    <row r="75" spans="2:31" ht="2.85" customHeight="1" x14ac:dyDescent="0.25"/>
    <row r="76" spans="2:31" ht="11.25" customHeight="1" x14ac:dyDescent="0.25">
      <c r="B76" s="29" t="s">
        <v>142</v>
      </c>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row>
    <row r="77" spans="2:31" ht="1.5" customHeight="1" x14ac:dyDescent="0.25"/>
    <row r="78" spans="2:31" ht="11.25" customHeight="1" x14ac:dyDescent="0.25">
      <c r="C78" s="35" t="s">
        <v>143</v>
      </c>
      <c r="D78" s="28"/>
      <c r="F78" s="60">
        <f>AE58+AE73</f>
        <v>0</v>
      </c>
      <c r="G78" s="28"/>
      <c r="H78" s="28"/>
      <c r="I78" s="28"/>
      <c r="J78" s="30" t="s">
        <v>144</v>
      </c>
      <c r="K78" s="28"/>
      <c r="L78" s="28"/>
      <c r="M78" s="28"/>
      <c r="N78" s="28"/>
      <c r="O78" s="28"/>
      <c r="P78" s="28"/>
      <c r="Q78" s="28"/>
      <c r="R78" s="28"/>
      <c r="S78" s="28"/>
      <c r="T78" s="28"/>
    </row>
    <row r="79" spans="2:31" ht="9.9499999999999993" customHeight="1" x14ac:dyDescent="0.25"/>
    <row r="80" spans="2:31" ht="11.45" customHeight="1" x14ac:dyDescent="0.25">
      <c r="B80" s="43" t="s">
        <v>8</v>
      </c>
      <c r="C80" s="38"/>
      <c r="D80" s="38"/>
      <c r="E80" s="38"/>
      <c r="F80" s="38"/>
      <c r="G80" s="38"/>
      <c r="I80" s="37" t="s">
        <v>23</v>
      </c>
      <c r="J80" s="38"/>
      <c r="K80" s="38"/>
      <c r="L80" s="38"/>
      <c r="M80" s="38"/>
      <c r="N80" s="38"/>
      <c r="O80" s="38"/>
      <c r="P80" s="38"/>
    </row>
    <row r="81" spans="2:31" ht="11.25" customHeight="1" x14ac:dyDescent="0.25">
      <c r="B81" s="37" t="s">
        <v>24</v>
      </c>
      <c r="C81" s="38"/>
      <c r="D81" s="38"/>
      <c r="E81" s="38"/>
      <c r="F81" s="38"/>
      <c r="G81" s="38"/>
      <c r="H81" s="16"/>
      <c r="I81" s="61">
        <f>F78</f>
        <v>0</v>
      </c>
      <c r="J81" s="38"/>
      <c r="K81" s="38"/>
      <c r="L81" s="38"/>
      <c r="M81" s="38"/>
      <c r="N81" s="38"/>
      <c r="O81" s="38"/>
      <c r="P81" s="38"/>
    </row>
    <row r="82" spans="2:31" ht="0" hidden="1" customHeight="1" x14ac:dyDescent="0.25"/>
    <row r="83" spans="2:31" ht="3" customHeight="1" x14ac:dyDescent="0.25"/>
    <row r="84" spans="2:31" ht="11.25" customHeight="1" x14ac:dyDescent="0.25">
      <c r="B84" s="39" t="s">
        <v>67</v>
      </c>
      <c r="C84" s="28"/>
      <c r="D84" s="28"/>
      <c r="E84" s="28"/>
      <c r="F84" s="28"/>
      <c r="G84" s="28"/>
      <c r="I84" s="58">
        <f>I81</f>
        <v>0</v>
      </c>
      <c r="J84" s="59"/>
      <c r="K84" s="59"/>
      <c r="L84" s="59"/>
      <c r="M84" s="59"/>
      <c r="N84" s="59"/>
      <c r="O84" s="59"/>
      <c r="P84" s="59"/>
    </row>
    <row r="85" spans="2:31" ht="5.65" customHeight="1" x14ac:dyDescent="0.25"/>
    <row r="86" spans="2:31" ht="2.85" customHeight="1" x14ac:dyDescent="0.25"/>
    <row r="87" spans="2:31" ht="0" hidden="1" customHeight="1" x14ac:dyDescent="0.25"/>
    <row r="88" spans="2:31" ht="17.100000000000001" customHeight="1" x14ac:dyDescent="0.25">
      <c r="B88" s="48" t="s">
        <v>176</v>
      </c>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row>
    <row r="89" spans="2:31" ht="2.85" customHeight="1" x14ac:dyDescent="0.25"/>
    <row r="90" spans="2:31" x14ac:dyDescent="0.25">
      <c r="B90" s="53" t="s">
        <v>70</v>
      </c>
      <c r="C90" s="50"/>
      <c r="D90" s="54" t="s">
        <v>71</v>
      </c>
      <c r="E90" s="50"/>
      <c r="F90" s="50"/>
      <c r="G90" s="50"/>
      <c r="H90" s="50"/>
      <c r="I90" s="50"/>
      <c r="J90" s="50"/>
      <c r="K90" s="50"/>
      <c r="L90" s="50"/>
      <c r="M90" s="54" t="s">
        <v>22</v>
      </c>
      <c r="N90" s="50"/>
      <c r="O90" s="50"/>
      <c r="P90" s="50"/>
      <c r="Q90" s="50"/>
      <c r="R90" s="50"/>
      <c r="S90" s="50"/>
      <c r="T90" s="50"/>
      <c r="U90" s="50"/>
      <c r="V90" s="50"/>
      <c r="W90" s="50"/>
      <c r="X90" s="50"/>
      <c r="Z90" s="53" t="s">
        <v>72</v>
      </c>
      <c r="AA90" s="50"/>
      <c r="AB90" s="53" t="s">
        <v>73</v>
      </c>
      <c r="AC90" s="50"/>
      <c r="AD90" s="18" t="s">
        <v>74</v>
      </c>
      <c r="AE90" s="17" t="s">
        <v>75</v>
      </c>
    </row>
    <row r="91" spans="2:31" x14ac:dyDescent="0.25">
      <c r="B91" s="35">
        <v>1</v>
      </c>
      <c r="C91" s="28"/>
      <c r="D91" s="30" t="s">
        <v>8</v>
      </c>
      <c r="E91" s="28"/>
      <c r="F91" s="28"/>
      <c r="G91" s="28"/>
      <c r="H91" s="28"/>
      <c r="I91" s="28"/>
      <c r="J91" s="28"/>
      <c r="K91" s="28"/>
      <c r="L91" s="28"/>
      <c r="M91" s="30" t="s">
        <v>146</v>
      </c>
      <c r="N91" s="28"/>
      <c r="O91" s="28"/>
      <c r="P91" s="28"/>
      <c r="Q91" s="28"/>
      <c r="R91" s="28"/>
      <c r="S91" s="28"/>
      <c r="T91" s="28"/>
      <c r="U91" s="28"/>
      <c r="V91" s="28"/>
      <c r="W91" s="28"/>
      <c r="X91" s="28"/>
      <c r="Z91" s="52"/>
      <c r="AA91" s="28"/>
      <c r="AB91" s="35" t="s">
        <v>77</v>
      </c>
      <c r="AC91" s="28"/>
      <c r="AD91" s="14" t="s">
        <v>8</v>
      </c>
      <c r="AE91" s="19">
        <f>Z91*AB91</f>
        <v>0</v>
      </c>
    </row>
    <row r="92" spans="2:31" s="65" customFormat="1" ht="11.25" x14ac:dyDescent="0.2">
      <c r="B92" s="62"/>
      <c r="D92" s="63"/>
      <c r="M92" s="63"/>
      <c r="Z92" s="64"/>
      <c r="AB92" s="62"/>
      <c r="AC92" s="26" t="s">
        <v>313</v>
      </c>
      <c r="AD92" s="63"/>
      <c r="AE92" s="64">
        <f>AE91</f>
        <v>0</v>
      </c>
    </row>
    <row r="93" spans="2:31" ht="11.25" customHeight="1" x14ac:dyDescent="0.25">
      <c r="B93" s="49"/>
      <c r="C93" s="50"/>
      <c r="D93" s="50"/>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row>
    <row r="94" spans="2:31" x14ac:dyDescent="0.25">
      <c r="B94" s="35">
        <v>2</v>
      </c>
      <c r="C94" s="28"/>
      <c r="D94" s="30" t="s">
        <v>78</v>
      </c>
      <c r="E94" s="28"/>
      <c r="F94" s="28"/>
      <c r="G94" s="28"/>
      <c r="H94" s="28"/>
      <c r="I94" s="28"/>
      <c r="J94" s="28"/>
      <c r="K94" s="28"/>
      <c r="L94" s="28"/>
      <c r="M94" s="30" t="s">
        <v>79</v>
      </c>
      <c r="N94" s="28"/>
      <c r="O94" s="28"/>
      <c r="P94" s="28"/>
      <c r="Q94" s="28"/>
      <c r="R94" s="28"/>
      <c r="S94" s="28"/>
      <c r="T94" s="28"/>
      <c r="U94" s="28"/>
      <c r="V94" s="28"/>
      <c r="W94" s="28"/>
      <c r="X94" s="28"/>
      <c r="Z94" s="52"/>
      <c r="AA94" s="28"/>
      <c r="AB94" s="35" t="s">
        <v>159</v>
      </c>
      <c r="AC94" s="28"/>
      <c r="AD94" s="14" t="s">
        <v>81</v>
      </c>
      <c r="AE94" s="19">
        <f>Z94*AB94</f>
        <v>0</v>
      </c>
    </row>
    <row r="95" spans="2:31" x14ac:dyDescent="0.25">
      <c r="B95" s="35">
        <v>3</v>
      </c>
      <c r="C95" s="28"/>
      <c r="D95" s="30" t="s">
        <v>177</v>
      </c>
      <c r="E95" s="28"/>
      <c r="F95" s="28"/>
      <c r="G95" s="28"/>
      <c r="H95" s="28"/>
      <c r="I95" s="28"/>
      <c r="J95" s="28"/>
      <c r="K95" s="28"/>
      <c r="L95" s="28"/>
      <c r="M95" s="30" t="s">
        <v>178</v>
      </c>
      <c r="N95" s="28"/>
      <c r="O95" s="28"/>
      <c r="P95" s="28"/>
      <c r="Q95" s="28"/>
      <c r="R95" s="28"/>
      <c r="S95" s="28"/>
      <c r="T95" s="28"/>
      <c r="U95" s="28"/>
      <c r="V95" s="28"/>
      <c r="W95" s="28"/>
      <c r="X95" s="28"/>
      <c r="Z95" s="52"/>
      <c r="AA95" s="28"/>
      <c r="AB95" s="35" t="s">
        <v>179</v>
      </c>
      <c r="AC95" s="28"/>
      <c r="AD95" s="14" t="s">
        <v>81</v>
      </c>
      <c r="AE95" s="22">
        <f t="shared" ref="AE95:AE98" si="2">Z95*AB95</f>
        <v>0</v>
      </c>
    </row>
    <row r="96" spans="2:31" x14ac:dyDescent="0.25">
      <c r="B96" s="35">
        <v>4</v>
      </c>
      <c r="C96" s="28"/>
      <c r="D96" s="30" t="s">
        <v>88</v>
      </c>
      <c r="E96" s="28"/>
      <c r="F96" s="28"/>
      <c r="G96" s="28"/>
      <c r="H96" s="28"/>
      <c r="I96" s="28"/>
      <c r="J96" s="28"/>
      <c r="K96" s="28"/>
      <c r="L96" s="28"/>
      <c r="M96" s="30" t="s">
        <v>180</v>
      </c>
      <c r="N96" s="28"/>
      <c r="O96" s="28"/>
      <c r="P96" s="28"/>
      <c r="Q96" s="28"/>
      <c r="R96" s="28"/>
      <c r="S96" s="28"/>
      <c r="T96" s="28"/>
      <c r="U96" s="28"/>
      <c r="V96" s="28"/>
      <c r="W96" s="28"/>
      <c r="X96" s="28"/>
      <c r="Z96" s="52"/>
      <c r="AA96" s="28"/>
      <c r="AB96" s="35" t="s">
        <v>100</v>
      </c>
      <c r="AC96" s="28"/>
      <c r="AD96" s="14" t="s">
        <v>91</v>
      </c>
      <c r="AE96" s="22">
        <f t="shared" si="2"/>
        <v>0</v>
      </c>
    </row>
    <row r="97" spans="2:31" x14ac:dyDescent="0.25">
      <c r="B97" s="35">
        <v>5</v>
      </c>
      <c r="C97" s="28"/>
      <c r="D97" s="30" t="s">
        <v>181</v>
      </c>
      <c r="E97" s="28"/>
      <c r="F97" s="28"/>
      <c r="G97" s="28"/>
      <c r="H97" s="28"/>
      <c r="I97" s="28"/>
      <c r="J97" s="28"/>
      <c r="K97" s="28"/>
      <c r="L97" s="28"/>
      <c r="M97" s="30" t="s">
        <v>182</v>
      </c>
      <c r="N97" s="28"/>
      <c r="O97" s="28"/>
      <c r="P97" s="28"/>
      <c r="Q97" s="28"/>
      <c r="R97" s="28"/>
      <c r="S97" s="28"/>
      <c r="T97" s="28"/>
      <c r="U97" s="28"/>
      <c r="V97" s="28"/>
      <c r="W97" s="28"/>
      <c r="X97" s="28"/>
      <c r="Z97" s="52"/>
      <c r="AA97" s="28"/>
      <c r="AB97" s="35" t="s">
        <v>77</v>
      </c>
      <c r="AC97" s="28"/>
      <c r="AD97" s="14" t="s">
        <v>91</v>
      </c>
      <c r="AE97" s="22">
        <f t="shared" si="2"/>
        <v>0</v>
      </c>
    </row>
    <row r="98" spans="2:31" x14ac:dyDescent="0.25">
      <c r="B98" s="35">
        <v>6</v>
      </c>
      <c r="C98" s="28"/>
      <c r="D98" s="30" t="s">
        <v>183</v>
      </c>
      <c r="E98" s="28"/>
      <c r="F98" s="28"/>
      <c r="G98" s="28"/>
      <c r="H98" s="28"/>
      <c r="I98" s="28"/>
      <c r="J98" s="28"/>
      <c r="K98" s="28"/>
      <c r="L98" s="28"/>
      <c r="M98" s="30" t="s">
        <v>184</v>
      </c>
      <c r="N98" s="28"/>
      <c r="O98" s="28"/>
      <c r="P98" s="28"/>
      <c r="Q98" s="28"/>
      <c r="R98" s="28"/>
      <c r="S98" s="28"/>
      <c r="T98" s="28"/>
      <c r="U98" s="28"/>
      <c r="V98" s="28"/>
      <c r="W98" s="28"/>
      <c r="X98" s="28"/>
      <c r="Z98" s="52"/>
      <c r="AA98" s="28"/>
      <c r="AB98" s="35" t="s">
        <v>77</v>
      </c>
      <c r="AC98" s="28"/>
      <c r="AD98" s="14" t="s">
        <v>91</v>
      </c>
      <c r="AE98" s="22">
        <f t="shared" si="2"/>
        <v>0</v>
      </c>
    </row>
    <row r="99" spans="2:31" s="26" customFormat="1" ht="11.25" x14ac:dyDescent="0.2">
      <c r="B99" s="23"/>
      <c r="D99" s="24"/>
      <c r="M99" s="24"/>
      <c r="Z99" s="25"/>
      <c r="AB99" s="23"/>
      <c r="AC99" s="26" t="s">
        <v>314</v>
      </c>
      <c r="AD99" s="24"/>
      <c r="AE99" s="25">
        <f>SUM(AE94:AE98)</f>
        <v>0</v>
      </c>
    </row>
    <row r="100" spans="2:31" ht="11.25" customHeight="1" x14ac:dyDescent="0.25">
      <c r="B100" s="49"/>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row>
    <row r="101" spans="2:31" ht="0" hidden="1" customHeight="1" x14ac:dyDescent="0.25"/>
    <row r="102" spans="2:31" ht="2.85" customHeight="1" x14ac:dyDescent="0.25"/>
    <row r="103" spans="2:31" ht="11.25" customHeight="1" x14ac:dyDescent="0.25">
      <c r="B103" s="29" t="s">
        <v>142</v>
      </c>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row>
    <row r="104" spans="2:31" ht="1.5" customHeight="1" x14ac:dyDescent="0.25"/>
    <row r="105" spans="2:31" x14ac:dyDescent="0.25">
      <c r="C105" s="35" t="s">
        <v>143</v>
      </c>
      <c r="D105" s="28"/>
      <c r="F105" s="66">
        <f>AE92+AE99</f>
        <v>0</v>
      </c>
      <c r="G105" s="30" t="s">
        <v>144</v>
      </c>
      <c r="H105" s="28"/>
      <c r="I105" s="28"/>
      <c r="J105" s="28"/>
      <c r="K105" s="28"/>
      <c r="L105" s="28"/>
      <c r="M105" s="28"/>
      <c r="N105" s="28"/>
      <c r="O105" s="28"/>
      <c r="P105" s="28"/>
      <c r="Q105" s="28"/>
      <c r="R105" s="28"/>
      <c r="S105" s="28"/>
    </row>
    <row r="106" spans="2:31" ht="9.9499999999999993" customHeight="1" x14ac:dyDescent="0.25"/>
    <row r="107" spans="2:31" ht="11.45" customHeight="1" x14ac:dyDescent="0.25">
      <c r="B107" s="43" t="s">
        <v>8</v>
      </c>
      <c r="C107" s="38"/>
      <c r="D107" s="38"/>
      <c r="E107" s="38"/>
      <c r="F107" s="38"/>
      <c r="G107" s="38"/>
      <c r="I107" s="37" t="s">
        <v>23</v>
      </c>
      <c r="J107" s="38"/>
      <c r="K107" s="38"/>
      <c r="L107" s="38"/>
      <c r="M107" s="38"/>
      <c r="N107" s="38"/>
      <c r="O107" s="38"/>
      <c r="P107" s="38"/>
    </row>
    <row r="108" spans="2:31" ht="11.25" customHeight="1" x14ac:dyDescent="0.25">
      <c r="B108" s="37" t="s">
        <v>24</v>
      </c>
      <c r="C108" s="38"/>
      <c r="D108" s="38"/>
      <c r="E108" s="38"/>
      <c r="F108" s="38"/>
      <c r="G108" s="38"/>
      <c r="H108" s="16"/>
      <c r="I108" s="61">
        <f>F105</f>
        <v>0</v>
      </c>
      <c r="J108" s="38"/>
      <c r="K108" s="38"/>
      <c r="L108" s="38"/>
      <c r="M108" s="38"/>
      <c r="N108" s="38"/>
      <c r="O108" s="38"/>
      <c r="P108" s="38"/>
    </row>
    <row r="109" spans="2:31" ht="0" hidden="1" customHeight="1" x14ac:dyDescent="0.25"/>
    <row r="110" spans="2:31" ht="3" customHeight="1" x14ac:dyDescent="0.25"/>
    <row r="111" spans="2:31" ht="11.25" customHeight="1" x14ac:dyDescent="0.25">
      <c r="B111" s="39" t="s">
        <v>67</v>
      </c>
      <c r="C111" s="28"/>
      <c r="D111" s="28"/>
      <c r="E111" s="28"/>
      <c r="F111" s="28"/>
      <c r="G111" s="28"/>
      <c r="I111" s="58">
        <f>I108</f>
        <v>0</v>
      </c>
      <c r="J111" s="59"/>
      <c r="K111" s="59"/>
      <c r="L111" s="59"/>
      <c r="M111" s="59"/>
      <c r="N111" s="59"/>
      <c r="O111" s="59"/>
      <c r="P111" s="59"/>
    </row>
    <row r="112" spans="2:31" ht="5.65" customHeight="1" x14ac:dyDescent="0.25"/>
    <row r="113" spans="2:31" ht="2.85" customHeight="1" x14ac:dyDescent="0.25"/>
    <row r="114" spans="2:31" ht="0" hidden="1" customHeight="1" x14ac:dyDescent="0.25"/>
    <row r="115" spans="2:31" ht="17.100000000000001" customHeight="1" x14ac:dyDescent="0.25">
      <c r="B115" s="48" t="s">
        <v>185</v>
      </c>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row>
    <row r="116" spans="2:31" ht="2.85" customHeight="1" x14ac:dyDescent="0.25"/>
    <row r="117" spans="2:31" x14ac:dyDescent="0.25">
      <c r="B117" s="53" t="s">
        <v>70</v>
      </c>
      <c r="C117" s="50"/>
      <c r="D117" s="54" t="s">
        <v>71</v>
      </c>
      <c r="E117" s="50"/>
      <c r="F117" s="50"/>
      <c r="G117" s="50"/>
      <c r="H117" s="50"/>
      <c r="I117" s="50"/>
      <c r="J117" s="50"/>
      <c r="K117" s="50"/>
      <c r="L117" s="50"/>
      <c r="M117" s="54" t="s">
        <v>22</v>
      </c>
      <c r="N117" s="50"/>
      <c r="O117" s="50"/>
      <c r="P117" s="50"/>
      <c r="Q117" s="50"/>
      <c r="R117" s="50"/>
      <c r="S117" s="50"/>
      <c r="T117" s="50"/>
      <c r="U117" s="50"/>
      <c r="V117" s="50"/>
      <c r="W117" s="50"/>
      <c r="X117" s="50"/>
      <c r="Z117" s="53" t="s">
        <v>72</v>
      </c>
      <c r="AA117" s="50"/>
      <c r="AB117" s="53" t="s">
        <v>73</v>
      </c>
      <c r="AC117" s="50"/>
      <c r="AD117" s="18" t="s">
        <v>74</v>
      </c>
      <c r="AE117" s="17" t="s">
        <v>75</v>
      </c>
    </row>
    <row r="118" spans="2:31" x14ac:dyDescent="0.25">
      <c r="B118" s="35">
        <v>1</v>
      </c>
      <c r="C118" s="28"/>
      <c r="D118" s="30" t="s">
        <v>186</v>
      </c>
      <c r="E118" s="28"/>
      <c r="F118" s="28"/>
      <c r="G118" s="28"/>
      <c r="H118" s="28"/>
      <c r="I118" s="28"/>
      <c r="J118" s="28"/>
      <c r="K118" s="28"/>
      <c r="L118" s="28"/>
      <c r="M118" s="30" t="s">
        <v>187</v>
      </c>
      <c r="N118" s="28"/>
      <c r="O118" s="28"/>
      <c r="P118" s="28"/>
      <c r="Q118" s="28"/>
      <c r="R118" s="28"/>
      <c r="S118" s="28"/>
      <c r="T118" s="28"/>
      <c r="U118" s="28"/>
      <c r="V118" s="28"/>
      <c r="W118" s="28"/>
      <c r="X118" s="28"/>
      <c r="Z118" s="52"/>
      <c r="AA118" s="28"/>
      <c r="AB118" s="35" t="s">
        <v>77</v>
      </c>
      <c r="AC118" s="28"/>
      <c r="AD118" s="14" t="s">
        <v>91</v>
      </c>
      <c r="AE118" s="19">
        <f>Z118*AB118</f>
        <v>0</v>
      </c>
    </row>
    <row r="119" spans="2:31" x14ac:dyDescent="0.25">
      <c r="B119" s="35">
        <v>2</v>
      </c>
      <c r="C119" s="28"/>
      <c r="D119" s="30" t="s">
        <v>188</v>
      </c>
      <c r="E119" s="28"/>
      <c r="F119" s="28"/>
      <c r="G119" s="28"/>
      <c r="H119" s="28"/>
      <c r="I119" s="28"/>
      <c r="J119" s="28"/>
      <c r="K119" s="28"/>
      <c r="L119" s="28"/>
      <c r="M119" s="30" t="s">
        <v>189</v>
      </c>
      <c r="N119" s="28"/>
      <c r="O119" s="28"/>
      <c r="P119" s="28"/>
      <c r="Q119" s="28"/>
      <c r="R119" s="28"/>
      <c r="S119" s="28"/>
      <c r="T119" s="28"/>
      <c r="U119" s="28"/>
      <c r="V119" s="28"/>
      <c r="W119" s="28"/>
      <c r="X119" s="28"/>
      <c r="Z119" s="52"/>
      <c r="AA119" s="28"/>
      <c r="AB119" s="35" t="s">
        <v>190</v>
      </c>
      <c r="AC119" s="28"/>
      <c r="AD119" s="14" t="s">
        <v>91</v>
      </c>
      <c r="AE119" s="22">
        <f t="shared" ref="AE119:AE121" si="3">Z119*AB119</f>
        <v>0</v>
      </c>
    </row>
    <row r="120" spans="2:31" x14ac:dyDescent="0.25">
      <c r="B120" s="35">
        <v>3</v>
      </c>
      <c r="C120" s="28"/>
      <c r="D120" s="30" t="s">
        <v>191</v>
      </c>
      <c r="E120" s="28"/>
      <c r="F120" s="28"/>
      <c r="G120" s="28"/>
      <c r="H120" s="28"/>
      <c r="I120" s="28"/>
      <c r="J120" s="28"/>
      <c r="K120" s="28"/>
      <c r="L120" s="28"/>
      <c r="M120" s="30" t="s">
        <v>192</v>
      </c>
      <c r="N120" s="28"/>
      <c r="O120" s="28"/>
      <c r="P120" s="28"/>
      <c r="Q120" s="28"/>
      <c r="R120" s="28"/>
      <c r="S120" s="28"/>
      <c r="T120" s="28"/>
      <c r="U120" s="28"/>
      <c r="V120" s="28"/>
      <c r="W120" s="28"/>
      <c r="X120" s="28"/>
      <c r="Z120" s="52"/>
      <c r="AA120" s="28"/>
      <c r="AB120" s="35" t="s">
        <v>193</v>
      </c>
      <c r="AC120" s="28"/>
      <c r="AD120" s="14" t="s">
        <v>91</v>
      </c>
      <c r="AE120" s="22">
        <f t="shared" si="3"/>
        <v>0</v>
      </c>
    </row>
    <row r="121" spans="2:31" x14ac:dyDescent="0.25">
      <c r="B121" s="35">
        <v>4</v>
      </c>
      <c r="C121" s="28"/>
      <c r="D121" s="30" t="s">
        <v>194</v>
      </c>
      <c r="E121" s="28"/>
      <c r="F121" s="28"/>
      <c r="G121" s="28"/>
      <c r="H121" s="28"/>
      <c r="I121" s="28"/>
      <c r="J121" s="28"/>
      <c r="K121" s="28"/>
      <c r="L121" s="28"/>
      <c r="M121" s="30" t="s">
        <v>195</v>
      </c>
      <c r="N121" s="28"/>
      <c r="O121" s="28"/>
      <c r="P121" s="28"/>
      <c r="Q121" s="28"/>
      <c r="R121" s="28"/>
      <c r="S121" s="28"/>
      <c r="T121" s="28"/>
      <c r="U121" s="28"/>
      <c r="V121" s="28"/>
      <c r="W121" s="28"/>
      <c r="X121" s="28"/>
      <c r="Z121" s="52"/>
      <c r="AA121" s="28"/>
      <c r="AB121" s="35" t="s">
        <v>179</v>
      </c>
      <c r="AC121" s="28"/>
      <c r="AD121" s="14" t="s">
        <v>81</v>
      </c>
      <c r="AE121" s="22">
        <f t="shared" si="3"/>
        <v>0</v>
      </c>
    </row>
    <row r="122" spans="2:31" s="26" customFormat="1" ht="11.25" x14ac:dyDescent="0.2">
      <c r="B122" s="23"/>
      <c r="D122" s="24"/>
      <c r="M122" s="24"/>
      <c r="Z122" s="25"/>
      <c r="AB122" s="23"/>
      <c r="AC122" s="26" t="s">
        <v>314</v>
      </c>
      <c r="AD122" s="24"/>
      <c r="AE122" s="25">
        <f>SUM(AE118:AE121)</f>
        <v>0</v>
      </c>
    </row>
    <row r="123" spans="2:31" ht="11.25" customHeight="1" x14ac:dyDescent="0.25">
      <c r="B123" s="49"/>
      <c r="C123" s="50"/>
      <c r="D123" s="50"/>
      <c r="E123" s="50"/>
      <c r="F123" s="50"/>
      <c r="G123" s="50"/>
      <c r="H123" s="50"/>
      <c r="I123" s="50"/>
      <c r="J123" s="50"/>
      <c r="K123" s="50"/>
      <c r="L123" s="50"/>
      <c r="M123" s="50"/>
      <c r="N123" s="50"/>
      <c r="O123" s="50"/>
      <c r="P123" s="50"/>
      <c r="Q123" s="50"/>
      <c r="R123" s="50"/>
      <c r="S123" s="50"/>
      <c r="T123" s="50"/>
      <c r="U123" s="50"/>
      <c r="V123" s="50"/>
      <c r="W123" s="50"/>
      <c r="X123" s="50"/>
      <c r="Y123" s="50"/>
      <c r="Z123" s="50"/>
      <c r="AA123" s="50"/>
      <c r="AB123" s="50"/>
      <c r="AC123" s="50"/>
      <c r="AD123" s="50"/>
      <c r="AE123" s="50"/>
    </row>
    <row r="124" spans="2:31" ht="0" hidden="1" customHeight="1" x14ac:dyDescent="0.25"/>
    <row r="125" spans="2:31" ht="2.85" customHeight="1" x14ac:dyDescent="0.25"/>
    <row r="126" spans="2:31" ht="11.25" customHeight="1" x14ac:dyDescent="0.25">
      <c r="B126" s="29" t="s">
        <v>142</v>
      </c>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row>
    <row r="127" spans="2:31" ht="1.5" customHeight="1" x14ac:dyDescent="0.25"/>
    <row r="128" spans="2:31" x14ac:dyDescent="0.25">
      <c r="C128" s="35" t="s">
        <v>143</v>
      </c>
      <c r="D128" s="28"/>
      <c r="F128" s="22">
        <f>AE122</f>
        <v>0</v>
      </c>
      <c r="G128" s="30" t="s">
        <v>144</v>
      </c>
      <c r="H128" s="28"/>
      <c r="I128" s="28"/>
      <c r="J128" s="28"/>
      <c r="K128" s="28"/>
      <c r="L128" s="28"/>
      <c r="M128" s="28"/>
      <c r="N128" s="28"/>
      <c r="O128" s="28"/>
      <c r="P128" s="28"/>
      <c r="Q128" s="28"/>
      <c r="R128" s="28"/>
      <c r="S128" s="28"/>
    </row>
    <row r="129" spans="2:31" ht="12.75" customHeight="1" x14ac:dyDescent="0.25"/>
    <row r="130" spans="2:31" ht="11.45" customHeight="1" x14ac:dyDescent="0.25">
      <c r="B130" s="30" t="s">
        <v>8</v>
      </c>
      <c r="C130" s="28"/>
      <c r="D130" s="28"/>
      <c r="E130" s="28"/>
      <c r="F130" s="28"/>
      <c r="G130" s="28"/>
      <c r="H130" s="28"/>
      <c r="I130" s="28"/>
      <c r="J130" s="28"/>
      <c r="K130" s="28"/>
      <c r="L130" s="28"/>
      <c r="M130" s="28"/>
      <c r="N130" s="27" t="s">
        <v>24</v>
      </c>
      <c r="O130" s="28"/>
      <c r="P130" s="28"/>
    </row>
    <row r="131" spans="2:31" ht="11.25" customHeight="1" x14ac:dyDescent="0.25">
      <c r="B131" s="30" t="s">
        <v>196</v>
      </c>
      <c r="C131" s="28"/>
      <c r="D131" s="28"/>
      <c r="E131" s="28"/>
      <c r="F131" s="28"/>
      <c r="G131" s="28"/>
      <c r="H131" s="28"/>
      <c r="I131" s="28"/>
      <c r="J131" s="28"/>
      <c r="K131" s="28"/>
      <c r="L131" s="28"/>
      <c r="M131" s="28"/>
      <c r="N131" s="67">
        <f>F128*0.05</f>
        <v>0</v>
      </c>
      <c r="O131" s="59"/>
      <c r="P131" s="59"/>
    </row>
    <row r="132" spans="2:31" ht="0" hidden="1" customHeight="1" x14ac:dyDescent="0.25"/>
    <row r="133" spans="2:31" ht="14.1" customHeight="1" x14ac:dyDescent="0.25"/>
    <row r="134" spans="2:31" ht="11.45" customHeight="1" x14ac:dyDescent="0.25">
      <c r="B134" s="43" t="s">
        <v>8</v>
      </c>
      <c r="C134" s="38"/>
      <c r="D134" s="38"/>
      <c r="E134" s="38"/>
      <c r="F134" s="38"/>
      <c r="G134" s="38"/>
      <c r="I134" s="37" t="s">
        <v>23</v>
      </c>
      <c r="J134" s="38"/>
      <c r="K134" s="38"/>
      <c r="L134" s="38"/>
      <c r="M134" s="38"/>
      <c r="N134" s="38"/>
      <c r="O134" s="38"/>
      <c r="P134" s="38"/>
    </row>
    <row r="135" spans="2:31" ht="11.25" customHeight="1" x14ac:dyDescent="0.25">
      <c r="B135" s="37" t="s">
        <v>24</v>
      </c>
      <c r="C135" s="38"/>
      <c r="D135" s="38"/>
      <c r="E135" s="38"/>
      <c r="F135" s="38"/>
      <c r="G135" s="38"/>
      <c r="H135" s="16"/>
      <c r="I135" s="69">
        <f>F128+N131</f>
        <v>0</v>
      </c>
      <c r="J135" s="70"/>
      <c r="K135" s="70"/>
      <c r="L135" s="70"/>
      <c r="M135" s="70"/>
      <c r="N135" s="70"/>
      <c r="O135" s="70"/>
      <c r="P135" s="70"/>
    </row>
    <row r="136" spans="2:31" ht="0" hidden="1" customHeight="1" x14ac:dyDescent="0.25"/>
    <row r="137" spans="2:31" ht="3" customHeight="1" x14ac:dyDescent="0.25"/>
    <row r="138" spans="2:31" ht="11.25" customHeight="1" x14ac:dyDescent="0.25">
      <c r="B138" s="39" t="s">
        <v>67</v>
      </c>
      <c r="C138" s="28"/>
      <c r="D138" s="28"/>
      <c r="E138" s="28"/>
      <c r="F138" s="28"/>
      <c r="G138" s="28"/>
      <c r="I138" s="68">
        <f>I135</f>
        <v>0</v>
      </c>
      <c r="J138" s="28"/>
      <c r="K138" s="28"/>
      <c r="L138" s="28"/>
      <c r="M138" s="28"/>
      <c r="N138" s="28"/>
      <c r="O138" s="28"/>
      <c r="P138" s="28"/>
    </row>
    <row r="139" spans="2:31" ht="11.45" customHeight="1" x14ac:dyDescent="0.25"/>
    <row r="140" spans="2:31" ht="2.85" customHeight="1" x14ac:dyDescent="0.25"/>
    <row r="141" spans="2:31" ht="0" hidden="1" customHeight="1" x14ac:dyDescent="0.25"/>
    <row r="142" spans="2:31" ht="17.100000000000001" customHeight="1" x14ac:dyDescent="0.25">
      <c r="B142" s="48" t="s">
        <v>197</v>
      </c>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row>
    <row r="143" spans="2:31" ht="2.85" customHeight="1" x14ac:dyDescent="0.25"/>
    <row r="144" spans="2:31" ht="2.85" customHeight="1" x14ac:dyDescent="0.25"/>
    <row r="145" spans="2:31" ht="0" hidden="1" customHeight="1" x14ac:dyDescent="0.25"/>
    <row r="146" spans="2:31" ht="14.65" customHeight="1" x14ac:dyDescent="0.25">
      <c r="B146" s="55" t="s">
        <v>198</v>
      </c>
      <c r="C146" s="28"/>
      <c r="D146" s="28"/>
      <c r="E146" s="28"/>
      <c r="F146" s="28"/>
      <c r="G146" s="28"/>
      <c r="H146" s="28"/>
      <c r="I146" s="28"/>
      <c r="J146" s="28"/>
      <c r="K146" s="28"/>
      <c r="L146" s="28"/>
      <c r="M146" s="28"/>
      <c r="N146" s="28"/>
      <c r="O146" s="28"/>
      <c r="P146" s="28"/>
      <c r="Q146" s="28"/>
      <c r="R146" s="28"/>
    </row>
    <row r="147" spans="2:31" ht="0" hidden="1" customHeight="1" x14ac:dyDescent="0.25"/>
    <row r="148" spans="2:31" x14ac:dyDescent="0.25">
      <c r="B148" s="49" t="s">
        <v>70</v>
      </c>
      <c r="C148" s="50"/>
      <c r="D148" s="56" t="s">
        <v>71</v>
      </c>
      <c r="E148" s="50"/>
      <c r="F148" s="50"/>
      <c r="G148" s="50"/>
      <c r="H148" s="50"/>
      <c r="I148" s="50"/>
      <c r="J148" s="50"/>
      <c r="K148" s="50"/>
      <c r="L148" s="50"/>
      <c r="M148" s="56" t="s">
        <v>22</v>
      </c>
      <c r="N148" s="50"/>
      <c r="O148" s="50"/>
      <c r="P148" s="50"/>
      <c r="Q148" s="50"/>
      <c r="R148" s="50"/>
      <c r="S148" s="50"/>
      <c r="T148" s="50"/>
      <c r="U148" s="50"/>
      <c r="V148" s="50"/>
      <c r="W148" s="50"/>
      <c r="X148" s="50"/>
      <c r="Z148" s="49" t="s">
        <v>72</v>
      </c>
      <c r="AA148" s="50"/>
      <c r="AB148" s="49" t="s">
        <v>73</v>
      </c>
      <c r="AC148" s="50"/>
      <c r="AD148" s="21" t="s">
        <v>74</v>
      </c>
      <c r="AE148" s="20" t="s">
        <v>75</v>
      </c>
    </row>
    <row r="149" spans="2:31" x14ac:dyDescent="0.25">
      <c r="B149" s="35">
        <v>1</v>
      </c>
      <c r="C149" s="28"/>
      <c r="D149" s="30" t="s">
        <v>199</v>
      </c>
      <c r="E149" s="28"/>
      <c r="F149" s="28"/>
      <c r="G149" s="28"/>
      <c r="H149" s="28"/>
      <c r="I149" s="28"/>
      <c r="J149" s="28"/>
      <c r="K149" s="28"/>
      <c r="L149" s="28"/>
      <c r="M149" s="30" t="s">
        <v>200</v>
      </c>
      <c r="N149" s="28"/>
      <c r="O149" s="28"/>
      <c r="P149" s="28"/>
      <c r="Q149" s="28"/>
      <c r="R149" s="28"/>
      <c r="S149" s="28"/>
      <c r="T149" s="28"/>
      <c r="U149" s="28"/>
      <c r="V149" s="28"/>
      <c r="W149" s="28"/>
      <c r="X149" s="28"/>
      <c r="Z149" s="52"/>
      <c r="AA149" s="28"/>
      <c r="AB149" s="52">
        <v>20</v>
      </c>
      <c r="AC149" s="28"/>
      <c r="AD149" s="30" t="s">
        <v>81</v>
      </c>
      <c r="AE149" s="52">
        <f>Z149*AB149</f>
        <v>0</v>
      </c>
    </row>
    <row r="150" spans="2:31" x14ac:dyDescent="0.25">
      <c r="B150" s="28"/>
      <c r="C150" s="28"/>
      <c r="D150" s="28"/>
      <c r="E150" s="28"/>
      <c r="F150" s="28"/>
      <c r="G150" s="28"/>
      <c r="H150" s="28"/>
      <c r="I150" s="28"/>
      <c r="J150" s="28"/>
      <c r="K150" s="28"/>
      <c r="L150" s="28"/>
      <c r="Z150" s="28"/>
      <c r="AA150" s="28"/>
      <c r="AB150" s="28"/>
      <c r="AC150" s="28"/>
      <c r="AD150" s="28"/>
      <c r="AE150" s="28"/>
    </row>
    <row r="151" spans="2:31" x14ac:dyDescent="0.25">
      <c r="B151" s="35">
        <v>2</v>
      </c>
      <c r="C151" s="28"/>
      <c r="D151" s="30" t="s">
        <v>201</v>
      </c>
      <c r="E151" s="28"/>
      <c r="F151" s="28"/>
      <c r="G151" s="28"/>
      <c r="H151" s="28"/>
      <c r="I151" s="28"/>
      <c r="J151" s="28"/>
      <c r="K151" s="28"/>
      <c r="L151" s="28"/>
      <c r="M151" s="30" t="s">
        <v>202</v>
      </c>
      <c r="N151" s="28"/>
      <c r="O151" s="28"/>
      <c r="P151" s="28"/>
      <c r="Q151" s="28"/>
      <c r="R151" s="28"/>
      <c r="S151" s="28"/>
      <c r="T151" s="28"/>
      <c r="U151" s="28"/>
      <c r="V151" s="28"/>
      <c r="W151" s="28"/>
      <c r="X151" s="28"/>
      <c r="Z151" s="52"/>
      <c r="AA151" s="28"/>
      <c r="AB151" s="52">
        <v>30</v>
      </c>
      <c r="AC151" s="28"/>
      <c r="AD151" s="30" t="s">
        <v>81</v>
      </c>
      <c r="AE151" s="52">
        <f t="shared" ref="AE151:AE182" si="4">Z151*AB151</f>
        <v>0</v>
      </c>
    </row>
    <row r="152" spans="2:31" x14ac:dyDescent="0.25">
      <c r="B152" s="28"/>
      <c r="C152" s="28"/>
      <c r="D152" s="28"/>
      <c r="E152" s="28"/>
      <c r="F152" s="28"/>
      <c r="G152" s="28"/>
      <c r="H152" s="28"/>
      <c r="I152" s="28"/>
      <c r="J152" s="28"/>
      <c r="K152" s="28"/>
      <c r="L152" s="28"/>
      <c r="Z152" s="28"/>
      <c r="AA152" s="28"/>
      <c r="AB152" s="28"/>
      <c r="AC152" s="28"/>
      <c r="AD152" s="28"/>
      <c r="AE152" s="28"/>
    </row>
    <row r="153" spans="2:31" x14ac:dyDescent="0.25">
      <c r="B153" s="35">
        <v>3</v>
      </c>
      <c r="C153" s="28"/>
      <c r="D153" s="30" t="s">
        <v>203</v>
      </c>
      <c r="E153" s="28"/>
      <c r="F153" s="28"/>
      <c r="G153" s="28"/>
      <c r="H153" s="28"/>
      <c r="I153" s="28"/>
      <c r="J153" s="28"/>
      <c r="K153" s="28"/>
      <c r="L153" s="28"/>
      <c r="M153" s="30" t="s">
        <v>204</v>
      </c>
      <c r="N153" s="28"/>
      <c r="O153" s="28"/>
      <c r="P153" s="28"/>
      <c r="Q153" s="28"/>
      <c r="R153" s="28"/>
      <c r="S153" s="28"/>
      <c r="T153" s="28"/>
      <c r="U153" s="28"/>
      <c r="V153" s="28"/>
      <c r="W153" s="28"/>
      <c r="X153" s="28"/>
      <c r="Z153" s="52"/>
      <c r="AA153" s="28"/>
      <c r="AB153" s="52">
        <v>8</v>
      </c>
      <c r="AC153" s="28"/>
      <c r="AD153" s="30" t="s">
        <v>91</v>
      </c>
      <c r="AE153" s="52">
        <f t="shared" ref="AE153:AE184" si="5">Z153*AB153</f>
        <v>0</v>
      </c>
    </row>
    <row r="154" spans="2:31" x14ac:dyDescent="0.25">
      <c r="B154" s="28"/>
      <c r="C154" s="28"/>
      <c r="D154" s="28"/>
      <c r="E154" s="28"/>
      <c r="F154" s="28"/>
      <c r="G154" s="28"/>
      <c r="H154" s="28"/>
      <c r="I154" s="28"/>
      <c r="J154" s="28"/>
      <c r="K154" s="28"/>
      <c r="L154" s="28"/>
      <c r="Z154" s="28"/>
      <c r="AA154" s="28"/>
      <c r="AB154" s="28"/>
      <c r="AC154" s="28"/>
      <c r="AD154" s="28"/>
      <c r="AE154" s="28"/>
    </row>
    <row r="155" spans="2:31" x14ac:dyDescent="0.25">
      <c r="B155" s="35">
        <v>4</v>
      </c>
      <c r="C155" s="28"/>
      <c r="D155" s="30" t="s">
        <v>205</v>
      </c>
      <c r="E155" s="28"/>
      <c r="F155" s="28"/>
      <c r="G155" s="28"/>
      <c r="H155" s="28"/>
      <c r="I155" s="28"/>
      <c r="J155" s="28"/>
      <c r="K155" s="28"/>
      <c r="L155" s="28"/>
      <c r="M155" s="30" t="s">
        <v>206</v>
      </c>
      <c r="N155" s="28"/>
      <c r="O155" s="28"/>
      <c r="P155" s="28"/>
      <c r="Q155" s="28"/>
      <c r="R155" s="28"/>
      <c r="S155" s="28"/>
      <c r="T155" s="28"/>
      <c r="U155" s="28"/>
      <c r="V155" s="28"/>
      <c r="W155" s="28"/>
      <c r="X155" s="28"/>
      <c r="Z155" s="52"/>
      <c r="AA155" s="28"/>
      <c r="AB155" s="52">
        <v>12</v>
      </c>
      <c r="AC155" s="28"/>
      <c r="AD155" s="30" t="s">
        <v>207</v>
      </c>
      <c r="AE155" s="52">
        <f t="shared" ref="AE155:AE186" si="6">Z155*AB155</f>
        <v>0</v>
      </c>
    </row>
    <row r="156" spans="2:31" x14ac:dyDescent="0.25">
      <c r="B156" s="28"/>
      <c r="C156" s="28"/>
      <c r="D156" s="28"/>
      <c r="E156" s="28"/>
      <c r="F156" s="28"/>
      <c r="G156" s="28"/>
      <c r="H156" s="28"/>
      <c r="I156" s="28"/>
      <c r="J156" s="28"/>
      <c r="K156" s="28"/>
      <c r="L156" s="28"/>
      <c r="Z156" s="28"/>
      <c r="AA156" s="28"/>
      <c r="AB156" s="28"/>
      <c r="AC156" s="28"/>
      <c r="AD156" s="28"/>
      <c r="AE156" s="28"/>
    </row>
    <row r="157" spans="2:31" x14ac:dyDescent="0.25">
      <c r="B157" s="35">
        <v>5</v>
      </c>
      <c r="C157" s="28"/>
      <c r="D157" s="30" t="s">
        <v>199</v>
      </c>
      <c r="E157" s="28"/>
      <c r="F157" s="28"/>
      <c r="G157" s="28"/>
      <c r="H157" s="28"/>
      <c r="I157" s="28"/>
      <c r="J157" s="28"/>
      <c r="K157" s="28"/>
      <c r="L157" s="28"/>
      <c r="M157" s="30" t="s">
        <v>200</v>
      </c>
      <c r="N157" s="28"/>
      <c r="O157" s="28"/>
      <c r="P157" s="28"/>
      <c r="Q157" s="28"/>
      <c r="R157" s="28"/>
      <c r="S157" s="28"/>
      <c r="T157" s="28"/>
      <c r="U157" s="28"/>
      <c r="V157" s="28"/>
      <c r="W157" s="28"/>
      <c r="X157" s="28"/>
      <c r="Z157" s="52"/>
      <c r="AA157" s="28"/>
      <c r="AB157" s="52">
        <v>120</v>
      </c>
      <c r="AC157" s="28"/>
      <c r="AD157" s="30" t="s">
        <v>81</v>
      </c>
      <c r="AE157" s="52">
        <f t="shared" ref="AE157:AE188" si="7">Z157*AB157</f>
        <v>0</v>
      </c>
    </row>
    <row r="158" spans="2:31" x14ac:dyDescent="0.25">
      <c r="B158" s="28"/>
      <c r="C158" s="28"/>
      <c r="D158" s="28"/>
      <c r="E158" s="28"/>
      <c r="F158" s="28"/>
      <c r="G158" s="28"/>
      <c r="H158" s="28"/>
      <c r="I158" s="28"/>
      <c r="J158" s="28"/>
      <c r="K158" s="28"/>
      <c r="L158" s="28"/>
      <c r="Z158" s="28"/>
      <c r="AA158" s="28"/>
      <c r="AB158" s="28"/>
      <c r="AC158" s="28"/>
      <c r="AD158" s="28"/>
      <c r="AE158" s="28"/>
    </row>
    <row r="159" spans="2:31" x14ac:dyDescent="0.25">
      <c r="B159" s="35">
        <v>6</v>
      </c>
      <c r="C159" s="28"/>
      <c r="D159" s="30" t="s">
        <v>208</v>
      </c>
      <c r="E159" s="28"/>
      <c r="F159" s="28"/>
      <c r="G159" s="28"/>
      <c r="H159" s="28"/>
      <c r="I159" s="28"/>
      <c r="J159" s="28"/>
      <c r="K159" s="28"/>
      <c r="L159" s="28"/>
      <c r="M159" s="30" t="s">
        <v>209</v>
      </c>
      <c r="N159" s="28"/>
      <c r="O159" s="28"/>
      <c r="P159" s="28"/>
      <c r="Q159" s="28"/>
      <c r="R159" s="28"/>
      <c r="S159" s="28"/>
      <c r="T159" s="28"/>
      <c r="U159" s="28"/>
      <c r="V159" s="28"/>
      <c r="W159" s="28"/>
      <c r="X159" s="28"/>
      <c r="Z159" s="52"/>
      <c r="AA159" s="28"/>
      <c r="AB159" s="52">
        <v>9</v>
      </c>
      <c r="AC159" s="28"/>
      <c r="AD159" s="30" t="s">
        <v>91</v>
      </c>
      <c r="AE159" s="52">
        <f t="shared" ref="AE159:AE190" si="8">Z159*AB159</f>
        <v>0</v>
      </c>
    </row>
    <row r="160" spans="2:31" x14ac:dyDescent="0.25">
      <c r="B160" s="28"/>
      <c r="C160" s="28"/>
      <c r="D160" s="28"/>
      <c r="E160" s="28"/>
      <c r="F160" s="28"/>
      <c r="G160" s="28"/>
      <c r="H160" s="28"/>
      <c r="I160" s="28"/>
      <c r="J160" s="28"/>
      <c r="K160" s="28"/>
      <c r="L160" s="28"/>
      <c r="Z160" s="28"/>
      <c r="AA160" s="28"/>
      <c r="AB160" s="28"/>
      <c r="AC160" s="28"/>
      <c r="AD160" s="28"/>
      <c r="AE160" s="28"/>
    </row>
    <row r="161" spans="2:31" x14ac:dyDescent="0.25">
      <c r="B161" s="35">
        <v>7</v>
      </c>
      <c r="C161" s="28"/>
      <c r="D161" s="30" t="s">
        <v>210</v>
      </c>
      <c r="E161" s="28"/>
      <c r="F161" s="28"/>
      <c r="G161" s="28"/>
      <c r="H161" s="28"/>
      <c r="I161" s="28"/>
      <c r="J161" s="28"/>
      <c r="K161" s="28"/>
      <c r="L161" s="28"/>
      <c r="M161" s="30" t="s">
        <v>211</v>
      </c>
      <c r="N161" s="28"/>
      <c r="O161" s="28"/>
      <c r="P161" s="28"/>
      <c r="Q161" s="28"/>
      <c r="R161" s="28"/>
      <c r="S161" s="28"/>
      <c r="T161" s="28"/>
      <c r="U161" s="28"/>
      <c r="V161" s="28"/>
      <c r="W161" s="28"/>
      <c r="X161" s="28"/>
      <c r="Z161" s="52"/>
      <c r="AA161" s="28"/>
      <c r="AB161" s="52">
        <v>320</v>
      </c>
      <c r="AC161" s="28"/>
      <c r="AD161" s="30" t="s">
        <v>91</v>
      </c>
      <c r="AE161" s="52">
        <f t="shared" ref="AE161:AE192" si="9">Z161*AB161</f>
        <v>0</v>
      </c>
    </row>
    <row r="162" spans="2:31" x14ac:dyDescent="0.25">
      <c r="B162" s="28"/>
      <c r="C162" s="28"/>
      <c r="D162" s="28"/>
      <c r="E162" s="28"/>
      <c r="F162" s="28"/>
      <c r="G162" s="28"/>
      <c r="H162" s="28"/>
      <c r="I162" s="28"/>
      <c r="J162" s="28"/>
      <c r="K162" s="28"/>
      <c r="L162" s="28"/>
      <c r="Z162" s="28"/>
      <c r="AA162" s="28"/>
      <c r="AB162" s="28"/>
      <c r="AC162" s="28"/>
      <c r="AD162" s="28"/>
      <c r="AE162" s="28"/>
    </row>
    <row r="163" spans="2:31" x14ac:dyDescent="0.25">
      <c r="B163" s="35">
        <v>8</v>
      </c>
      <c r="C163" s="28"/>
      <c r="D163" s="30" t="s">
        <v>212</v>
      </c>
      <c r="E163" s="28"/>
      <c r="F163" s="28"/>
      <c r="G163" s="28"/>
      <c r="H163" s="28"/>
      <c r="I163" s="28"/>
      <c r="J163" s="28"/>
      <c r="K163" s="28"/>
      <c r="L163" s="28"/>
      <c r="M163" s="30" t="s">
        <v>213</v>
      </c>
      <c r="N163" s="28"/>
      <c r="O163" s="28"/>
      <c r="P163" s="28"/>
      <c r="Q163" s="28"/>
      <c r="R163" s="28"/>
      <c r="S163" s="28"/>
      <c r="T163" s="28"/>
      <c r="U163" s="28"/>
      <c r="V163" s="28"/>
      <c r="W163" s="28"/>
      <c r="X163" s="28"/>
      <c r="Z163" s="52"/>
      <c r="AA163" s="28"/>
      <c r="AB163" s="52">
        <v>20</v>
      </c>
      <c r="AC163" s="28"/>
      <c r="AD163" s="30" t="s">
        <v>214</v>
      </c>
      <c r="AE163" s="52">
        <f t="shared" ref="AE163:AE194" si="10">Z163*AB163</f>
        <v>0</v>
      </c>
    </row>
    <row r="164" spans="2:31" x14ac:dyDescent="0.25">
      <c r="B164" s="28"/>
      <c r="C164" s="28"/>
      <c r="D164" s="28"/>
      <c r="E164" s="28"/>
      <c r="F164" s="28"/>
      <c r="G164" s="28"/>
      <c r="H164" s="28"/>
      <c r="I164" s="28"/>
      <c r="J164" s="28"/>
      <c r="K164" s="28"/>
      <c r="L164" s="28"/>
      <c r="Z164" s="28"/>
      <c r="AA164" s="28"/>
      <c r="AB164" s="28"/>
      <c r="AC164" s="28"/>
      <c r="AD164" s="28"/>
      <c r="AE164" s="28"/>
    </row>
    <row r="165" spans="2:31" x14ac:dyDescent="0.25">
      <c r="B165" s="35">
        <v>9</v>
      </c>
      <c r="C165" s="28"/>
      <c r="D165" s="30" t="s">
        <v>215</v>
      </c>
      <c r="E165" s="28"/>
      <c r="F165" s="28"/>
      <c r="G165" s="28"/>
      <c r="H165" s="28"/>
      <c r="I165" s="28"/>
      <c r="J165" s="28"/>
      <c r="K165" s="28"/>
      <c r="L165" s="28"/>
      <c r="M165" s="30" t="s">
        <v>216</v>
      </c>
      <c r="N165" s="28"/>
      <c r="O165" s="28"/>
      <c r="P165" s="28"/>
      <c r="Q165" s="28"/>
      <c r="R165" s="28"/>
      <c r="S165" s="28"/>
      <c r="T165" s="28"/>
      <c r="U165" s="28"/>
      <c r="V165" s="28"/>
      <c r="W165" s="28"/>
      <c r="X165" s="28"/>
      <c r="Z165" s="52"/>
      <c r="AA165" s="28"/>
      <c r="AB165" s="52">
        <v>14</v>
      </c>
      <c r="AC165" s="28"/>
      <c r="AD165" s="30" t="s">
        <v>207</v>
      </c>
      <c r="AE165" s="52">
        <f t="shared" ref="AE165:AE212" si="11">Z165*AB165</f>
        <v>0</v>
      </c>
    </row>
    <row r="166" spans="2:31" x14ac:dyDescent="0.25">
      <c r="B166" s="28"/>
      <c r="C166" s="28"/>
      <c r="D166" s="28"/>
      <c r="E166" s="28"/>
      <c r="F166" s="28"/>
      <c r="G166" s="28"/>
      <c r="H166" s="28"/>
      <c r="I166" s="28"/>
      <c r="J166" s="28"/>
      <c r="K166" s="28"/>
      <c r="L166" s="28"/>
      <c r="Z166" s="28"/>
      <c r="AA166" s="28"/>
      <c r="AB166" s="28"/>
      <c r="AC166" s="28"/>
      <c r="AD166" s="28"/>
      <c r="AE166" s="28"/>
    </row>
    <row r="167" spans="2:31" x14ac:dyDescent="0.25">
      <c r="B167" s="35">
        <v>10</v>
      </c>
      <c r="C167" s="28"/>
      <c r="D167" s="30" t="s">
        <v>217</v>
      </c>
      <c r="E167" s="28"/>
      <c r="F167" s="28"/>
      <c r="G167" s="28"/>
      <c r="H167" s="28"/>
      <c r="I167" s="28"/>
      <c r="J167" s="28"/>
      <c r="K167" s="28"/>
      <c r="L167" s="28"/>
      <c r="M167" s="30" t="s">
        <v>218</v>
      </c>
      <c r="N167" s="28"/>
      <c r="O167" s="28"/>
      <c r="P167" s="28"/>
      <c r="Q167" s="28"/>
      <c r="R167" s="28"/>
      <c r="S167" s="28"/>
      <c r="T167" s="28"/>
      <c r="U167" s="28"/>
      <c r="V167" s="28"/>
      <c r="W167" s="28"/>
      <c r="X167" s="28"/>
      <c r="Z167" s="52"/>
      <c r="AA167" s="28"/>
      <c r="AB167" s="52">
        <v>2</v>
      </c>
      <c r="AC167" s="28"/>
      <c r="AD167" s="30" t="s">
        <v>207</v>
      </c>
      <c r="AE167" s="52">
        <f t="shared" ref="AE167:AE212" si="12">Z167*AB167</f>
        <v>0</v>
      </c>
    </row>
    <row r="168" spans="2:31" x14ac:dyDescent="0.25">
      <c r="B168" s="28"/>
      <c r="C168" s="28"/>
      <c r="D168" s="28"/>
      <c r="E168" s="28"/>
      <c r="F168" s="28"/>
      <c r="G168" s="28"/>
      <c r="H168" s="28"/>
      <c r="I168" s="28"/>
      <c r="J168" s="28"/>
      <c r="K168" s="28"/>
      <c r="L168" s="28"/>
      <c r="Z168" s="28"/>
      <c r="AA168" s="28"/>
      <c r="AB168" s="28"/>
      <c r="AC168" s="28"/>
      <c r="AD168" s="28"/>
      <c r="AE168" s="28"/>
    </row>
    <row r="169" spans="2:31" x14ac:dyDescent="0.25">
      <c r="B169" s="35">
        <v>11</v>
      </c>
      <c r="C169" s="28"/>
      <c r="D169" s="30" t="s">
        <v>219</v>
      </c>
      <c r="E169" s="28"/>
      <c r="F169" s="28"/>
      <c r="G169" s="28"/>
      <c r="H169" s="28"/>
      <c r="I169" s="28"/>
      <c r="J169" s="28"/>
      <c r="K169" s="28"/>
      <c r="L169" s="28"/>
      <c r="M169" s="30" t="s">
        <v>220</v>
      </c>
      <c r="N169" s="28"/>
      <c r="O169" s="28"/>
      <c r="P169" s="28"/>
      <c r="Q169" s="28"/>
      <c r="R169" s="28"/>
      <c r="S169" s="28"/>
      <c r="T169" s="28"/>
      <c r="U169" s="28"/>
      <c r="V169" s="28"/>
      <c r="W169" s="28"/>
      <c r="X169" s="28"/>
      <c r="Z169" s="52"/>
      <c r="AA169" s="28"/>
      <c r="AB169" s="52">
        <v>4</v>
      </c>
      <c r="AC169" s="28"/>
      <c r="AD169" s="30" t="s">
        <v>207</v>
      </c>
      <c r="AE169" s="52">
        <f t="shared" ref="AE169:AE212" si="13">Z169*AB169</f>
        <v>0</v>
      </c>
    </row>
    <row r="170" spans="2:31" x14ac:dyDescent="0.25">
      <c r="B170" s="28"/>
      <c r="C170" s="28"/>
      <c r="D170" s="28"/>
      <c r="E170" s="28"/>
      <c r="F170" s="28"/>
      <c r="G170" s="28"/>
      <c r="H170" s="28"/>
      <c r="I170" s="28"/>
      <c r="J170" s="28"/>
      <c r="K170" s="28"/>
      <c r="L170" s="28"/>
      <c r="Z170" s="28"/>
      <c r="AA170" s="28"/>
      <c r="AB170" s="28"/>
      <c r="AC170" s="28"/>
      <c r="AD170" s="28"/>
      <c r="AE170" s="28"/>
    </row>
    <row r="171" spans="2:31" x14ac:dyDescent="0.25">
      <c r="B171" s="35">
        <v>12</v>
      </c>
      <c r="C171" s="28"/>
      <c r="D171" s="30" t="s">
        <v>221</v>
      </c>
      <c r="E171" s="28"/>
      <c r="F171" s="28"/>
      <c r="G171" s="28"/>
      <c r="H171" s="28"/>
      <c r="I171" s="28"/>
      <c r="J171" s="28"/>
      <c r="K171" s="28"/>
      <c r="L171" s="28"/>
      <c r="M171" s="30" t="s">
        <v>222</v>
      </c>
      <c r="N171" s="28"/>
      <c r="O171" s="28"/>
      <c r="P171" s="28"/>
      <c r="Q171" s="28"/>
      <c r="R171" s="28"/>
      <c r="S171" s="28"/>
      <c r="T171" s="28"/>
      <c r="U171" s="28"/>
      <c r="V171" s="28"/>
      <c r="W171" s="28"/>
      <c r="X171" s="28"/>
      <c r="Z171" s="52"/>
      <c r="AA171" s="28"/>
      <c r="AB171" s="52">
        <v>40</v>
      </c>
      <c r="AC171" s="28"/>
      <c r="AD171" s="30" t="s">
        <v>207</v>
      </c>
      <c r="AE171" s="52">
        <f t="shared" ref="AE171:AE212" si="14">Z171*AB171</f>
        <v>0</v>
      </c>
    </row>
    <row r="172" spans="2:31" x14ac:dyDescent="0.25">
      <c r="B172" s="28"/>
      <c r="C172" s="28"/>
      <c r="D172" s="28"/>
      <c r="E172" s="28"/>
      <c r="F172" s="28"/>
      <c r="G172" s="28"/>
      <c r="H172" s="28"/>
      <c r="I172" s="28"/>
      <c r="J172" s="28"/>
      <c r="K172" s="28"/>
      <c r="L172" s="28"/>
      <c r="Z172" s="28"/>
      <c r="AA172" s="28"/>
      <c r="AB172" s="28"/>
      <c r="AC172" s="28"/>
      <c r="AD172" s="28"/>
      <c r="AE172" s="28"/>
    </row>
    <row r="173" spans="2:31" x14ac:dyDescent="0.25">
      <c r="B173" s="35">
        <v>13</v>
      </c>
      <c r="C173" s="28"/>
      <c r="D173" s="30" t="s">
        <v>223</v>
      </c>
      <c r="E173" s="28"/>
      <c r="F173" s="28"/>
      <c r="G173" s="28"/>
      <c r="H173" s="28"/>
      <c r="I173" s="28"/>
      <c r="J173" s="28"/>
      <c r="K173" s="28"/>
      <c r="L173" s="28"/>
      <c r="M173" s="30" t="s">
        <v>224</v>
      </c>
      <c r="N173" s="28"/>
      <c r="O173" s="28"/>
      <c r="P173" s="28"/>
      <c r="Q173" s="28"/>
      <c r="R173" s="28"/>
      <c r="S173" s="28"/>
      <c r="T173" s="28"/>
      <c r="U173" s="28"/>
      <c r="V173" s="28"/>
      <c r="W173" s="28"/>
      <c r="X173" s="28"/>
      <c r="Z173" s="52"/>
      <c r="AA173" s="28"/>
      <c r="AB173" s="52">
        <v>240</v>
      </c>
      <c r="AC173" s="28"/>
      <c r="AD173" s="30" t="s">
        <v>207</v>
      </c>
      <c r="AE173" s="52">
        <f t="shared" ref="AE173:AE212" si="15">Z173*AB173</f>
        <v>0</v>
      </c>
    </row>
    <row r="174" spans="2:31" x14ac:dyDescent="0.25">
      <c r="B174" s="28"/>
      <c r="C174" s="28"/>
      <c r="D174" s="28"/>
      <c r="E174" s="28"/>
      <c r="F174" s="28"/>
      <c r="G174" s="28"/>
      <c r="H174" s="28"/>
      <c r="I174" s="28"/>
      <c r="J174" s="28"/>
      <c r="K174" s="28"/>
      <c r="L174" s="28"/>
      <c r="Z174" s="28"/>
      <c r="AA174" s="28"/>
      <c r="AB174" s="28"/>
      <c r="AC174" s="28"/>
      <c r="AD174" s="28"/>
      <c r="AE174" s="28"/>
    </row>
    <row r="175" spans="2:31" x14ac:dyDescent="0.25">
      <c r="B175" s="35">
        <v>14</v>
      </c>
      <c r="C175" s="28"/>
      <c r="D175" s="30" t="s">
        <v>225</v>
      </c>
      <c r="E175" s="28"/>
      <c r="F175" s="28"/>
      <c r="G175" s="28"/>
      <c r="H175" s="28"/>
      <c r="I175" s="28"/>
      <c r="J175" s="28"/>
      <c r="K175" s="28"/>
      <c r="L175" s="28"/>
      <c r="M175" s="30" t="s">
        <v>226</v>
      </c>
      <c r="N175" s="28"/>
      <c r="O175" s="28"/>
      <c r="P175" s="28"/>
      <c r="Q175" s="28"/>
      <c r="R175" s="28"/>
      <c r="S175" s="28"/>
      <c r="T175" s="28"/>
      <c r="U175" s="28"/>
      <c r="V175" s="28"/>
      <c r="W175" s="28"/>
      <c r="X175" s="28"/>
      <c r="Z175" s="52"/>
      <c r="AA175" s="28"/>
      <c r="AB175" s="52">
        <v>6</v>
      </c>
      <c r="AC175" s="28"/>
      <c r="AD175" s="30" t="s">
        <v>91</v>
      </c>
      <c r="AE175" s="52">
        <f t="shared" ref="AE175:AE212" si="16">Z175*AB175</f>
        <v>0</v>
      </c>
    </row>
    <row r="176" spans="2:31" x14ac:dyDescent="0.25">
      <c r="B176" s="28"/>
      <c r="C176" s="28"/>
      <c r="D176" s="28"/>
      <c r="E176" s="28"/>
      <c r="F176" s="28"/>
      <c r="G176" s="28"/>
      <c r="H176" s="28"/>
      <c r="I176" s="28"/>
      <c r="J176" s="28"/>
      <c r="K176" s="28"/>
      <c r="L176" s="28"/>
      <c r="Z176" s="28"/>
      <c r="AA176" s="28"/>
      <c r="AB176" s="28"/>
      <c r="AC176" s="28"/>
      <c r="AD176" s="28"/>
      <c r="AE176" s="28"/>
    </row>
    <row r="177" spans="2:31" x14ac:dyDescent="0.25">
      <c r="B177" s="35">
        <v>15</v>
      </c>
      <c r="C177" s="28"/>
      <c r="D177" s="30" t="s">
        <v>227</v>
      </c>
      <c r="E177" s="28"/>
      <c r="F177" s="28"/>
      <c r="G177" s="28"/>
      <c r="H177" s="28"/>
      <c r="I177" s="28"/>
      <c r="J177" s="28"/>
      <c r="K177" s="28"/>
      <c r="L177" s="28"/>
      <c r="M177" s="30" t="s">
        <v>228</v>
      </c>
      <c r="N177" s="28"/>
      <c r="O177" s="28"/>
      <c r="P177" s="28"/>
      <c r="Q177" s="28"/>
      <c r="R177" s="28"/>
      <c r="S177" s="28"/>
      <c r="T177" s="28"/>
      <c r="U177" s="28"/>
      <c r="V177" s="28"/>
      <c r="W177" s="28"/>
      <c r="X177" s="28"/>
      <c r="Z177" s="52"/>
      <c r="AA177" s="28"/>
      <c r="AB177" s="52">
        <v>6</v>
      </c>
      <c r="AC177" s="28"/>
      <c r="AD177" s="30" t="s">
        <v>91</v>
      </c>
      <c r="AE177" s="52">
        <f t="shared" ref="AE177:AE212" si="17">Z177*AB177</f>
        <v>0</v>
      </c>
    </row>
    <row r="178" spans="2:31" x14ac:dyDescent="0.25">
      <c r="B178" s="28"/>
      <c r="C178" s="28"/>
      <c r="D178" s="28"/>
      <c r="E178" s="28"/>
      <c r="F178" s="28"/>
      <c r="G178" s="28"/>
      <c r="H178" s="28"/>
      <c r="I178" s="28"/>
      <c r="J178" s="28"/>
      <c r="K178" s="28"/>
      <c r="L178" s="28"/>
      <c r="Z178" s="28"/>
      <c r="AA178" s="28"/>
      <c r="AB178" s="28"/>
      <c r="AC178" s="28"/>
      <c r="AD178" s="28"/>
      <c r="AE178" s="28"/>
    </row>
    <row r="179" spans="2:31" x14ac:dyDescent="0.25">
      <c r="B179" s="35">
        <v>16</v>
      </c>
      <c r="C179" s="28"/>
      <c r="D179" s="30" t="s">
        <v>229</v>
      </c>
      <c r="E179" s="28"/>
      <c r="F179" s="28"/>
      <c r="G179" s="28"/>
      <c r="H179" s="28"/>
      <c r="I179" s="28"/>
      <c r="J179" s="28"/>
      <c r="K179" s="28"/>
      <c r="L179" s="28"/>
      <c r="M179" s="30" t="s">
        <v>230</v>
      </c>
      <c r="N179" s="28"/>
      <c r="O179" s="28"/>
      <c r="P179" s="28"/>
      <c r="Q179" s="28"/>
      <c r="R179" s="28"/>
      <c r="S179" s="28"/>
      <c r="T179" s="28"/>
      <c r="U179" s="28"/>
      <c r="V179" s="28"/>
      <c r="W179" s="28"/>
      <c r="X179" s="28"/>
      <c r="Z179" s="52"/>
      <c r="AA179" s="28"/>
      <c r="AB179" s="52">
        <v>3</v>
      </c>
      <c r="AC179" s="28"/>
      <c r="AD179" s="30" t="s">
        <v>91</v>
      </c>
      <c r="AE179" s="52">
        <f t="shared" ref="AE179:AE212" si="18">Z179*AB179</f>
        <v>0</v>
      </c>
    </row>
    <row r="180" spans="2:31" x14ac:dyDescent="0.25">
      <c r="B180" s="28"/>
      <c r="C180" s="28"/>
      <c r="D180" s="28"/>
      <c r="E180" s="28"/>
      <c r="F180" s="28"/>
      <c r="G180" s="28"/>
      <c r="H180" s="28"/>
      <c r="I180" s="28"/>
      <c r="J180" s="28"/>
      <c r="K180" s="28"/>
      <c r="L180" s="28"/>
      <c r="Z180" s="28"/>
      <c r="AA180" s="28"/>
      <c r="AB180" s="28"/>
      <c r="AC180" s="28"/>
      <c r="AD180" s="28"/>
      <c r="AE180" s="28"/>
    </row>
    <row r="181" spans="2:31" x14ac:dyDescent="0.25">
      <c r="B181" s="35">
        <v>17</v>
      </c>
      <c r="C181" s="28"/>
      <c r="D181" s="30" t="s">
        <v>227</v>
      </c>
      <c r="E181" s="28"/>
      <c r="F181" s="28"/>
      <c r="G181" s="28"/>
      <c r="H181" s="28"/>
      <c r="I181" s="28"/>
      <c r="J181" s="28"/>
      <c r="K181" s="28"/>
      <c r="L181" s="28"/>
      <c r="M181" s="30" t="s">
        <v>228</v>
      </c>
      <c r="N181" s="28"/>
      <c r="O181" s="28"/>
      <c r="P181" s="28"/>
      <c r="Q181" s="28"/>
      <c r="R181" s="28"/>
      <c r="S181" s="28"/>
      <c r="T181" s="28"/>
      <c r="U181" s="28"/>
      <c r="V181" s="28"/>
      <c r="W181" s="28"/>
      <c r="X181" s="28"/>
      <c r="Z181" s="52"/>
      <c r="AA181" s="28"/>
      <c r="AB181" s="52">
        <v>3</v>
      </c>
      <c r="AC181" s="28"/>
      <c r="AD181" s="30" t="s">
        <v>91</v>
      </c>
      <c r="AE181" s="52">
        <f t="shared" ref="AE181:AE212" si="19">Z181*AB181</f>
        <v>0</v>
      </c>
    </row>
    <row r="182" spans="2:31" x14ac:dyDescent="0.25">
      <c r="B182" s="28"/>
      <c r="C182" s="28"/>
      <c r="D182" s="28"/>
      <c r="E182" s="28"/>
      <c r="F182" s="28"/>
      <c r="G182" s="28"/>
      <c r="H182" s="28"/>
      <c r="I182" s="28"/>
      <c r="J182" s="28"/>
      <c r="K182" s="28"/>
      <c r="L182" s="28"/>
      <c r="Z182" s="28"/>
      <c r="AA182" s="28"/>
      <c r="AB182" s="28"/>
      <c r="AC182" s="28"/>
      <c r="AD182" s="28"/>
      <c r="AE182" s="28"/>
    </row>
    <row r="183" spans="2:31" x14ac:dyDescent="0.25">
      <c r="B183" s="35">
        <v>18</v>
      </c>
      <c r="C183" s="28"/>
      <c r="D183" s="30" t="s">
        <v>231</v>
      </c>
      <c r="E183" s="28"/>
      <c r="F183" s="28"/>
      <c r="G183" s="28"/>
      <c r="H183" s="28"/>
      <c r="I183" s="28"/>
      <c r="J183" s="28"/>
      <c r="K183" s="28"/>
      <c r="L183" s="28"/>
      <c r="M183" s="30" t="s">
        <v>232</v>
      </c>
      <c r="N183" s="28"/>
      <c r="O183" s="28"/>
      <c r="P183" s="28"/>
      <c r="Q183" s="28"/>
      <c r="R183" s="28"/>
      <c r="S183" s="28"/>
      <c r="T183" s="28"/>
      <c r="U183" s="28"/>
      <c r="V183" s="28"/>
      <c r="W183" s="28"/>
      <c r="X183" s="28"/>
      <c r="Z183" s="52"/>
      <c r="AA183" s="28"/>
      <c r="AB183" s="52">
        <v>50</v>
      </c>
      <c r="AC183" s="28"/>
      <c r="AD183" s="30" t="s">
        <v>91</v>
      </c>
      <c r="AE183" s="52">
        <f t="shared" ref="AE183:AE212" si="20">Z183*AB183</f>
        <v>0</v>
      </c>
    </row>
    <row r="184" spans="2:31" x14ac:dyDescent="0.25">
      <c r="B184" s="28"/>
      <c r="C184" s="28"/>
      <c r="D184" s="28"/>
      <c r="E184" s="28"/>
      <c r="F184" s="28"/>
      <c r="G184" s="28"/>
      <c r="H184" s="28"/>
      <c r="I184" s="28"/>
      <c r="J184" s="28"/>
      <c r="K184" s="28"/>
      <c r="L184" s="28"/>
      <c r="Z184" s="28"/>
      <c r="AA184" s="28"/>
      <c r="AB184" s="28"/>
      <c r="AC184" s="28"/>
      <c r="AD184" s="28"/>
      <c r="AE184" s="28"/>
    </row>
    <row r="185" spans="2:31" x14ac:dyDescent="0.25">
      <c r="B185" s="35">
        <v>19</v>
      </c>
      <c r="C185" s="28"/>
      <c r="D185" s="30" t="s">
        <v>233</v>
      </c>
      <c r="E185" s="28"/>
      <c r="F185" s="28"/>
      <c r="G185" s="28"/>
      <c r="H185" s="28"/>
      <c r="I185" s="28"/>
      <c r="J185" s="28"/>
      <c r="K185" s="28"/>
      <c r="L185" s="28"/>
      <c r="M185" s="30" t="s">
        <v>234</v>
      </c>
      <c r="N185" s="28"/>
      <c r="O185" s="28"/>
      <c r="P185" s="28"/>
      <c r="Q185" s="28"/>
      <c r="R185" s="28"/>
      <c r="S185" s="28"/>
      <c r="T185" s="28"/>
      <c r="U185" s="28"/>
      <c r="V185" s="28"/>
      <c r="W185" s="28"/>
      <c r="X185" s="28"/>
      <c r="Z185" s="52"/>
      <c r="AA185" s="28"/>
      <c r="AB185" s="52">
        <v>1679</v>
      </c>
      <c r="AC185" s="28"/>
      <c r="AD185" s="30" t="s">
        <v>81</v>
      </c>
      <c r="AE185" s="52">
        <f t="shared" ref="AE185:AE212" si="21">Z185*AB185</f>
        <v>0</v>
      </c>
    </row>
    <row r="186" spans="2:31" x14ac:dyDescent="0.25">
      <c r="B186" s="28"/>
      <c r="C186" s="28"/>
      <c r="D186" s="28"/>
      <c r="E186" s="28"/>
      <c r="F186" s="28"/>
      <c r="G186" s="28"/>
      <c r="H186" s="28"/>
      <c r="I186" s="28"/>
      <c r="J186" s="28"/>
      <c r="K186" s="28"/>
      <c r="L186" s="28"/>
      <c r="Z186" s="28"/>
      <c r="AA186" s="28"/>
      <c r="AB186" s="28"/>
      <c r="AC186" s="28"/>
      <c r="AD186" s="28"/>
      <c r="AE186" s="28"/>
    </row>
    <row r="187" spans="2:31" x14ac:dyDescent="0.25">
      <c r="B187" s="35">
        <v>20</v>
      </c>
      <c r="C187" s="28"/>
      <c r="D187" s="30" t="s">
        <v>233</v>
      </c>
      <c r="E187" s="28"/>
      <c r="F187" s="28"/>
      <c r="G187" s="28"/>
      <c r="H187" s="28"/>
      <c r="I187" s="28"/>
      <c r="J187" s="28"/>
      <c r="K187" s="28"/>
      <c r="L187" s="28"/>
      <c r="M187" s="30" t="s">
        <v>234</v>
      </c>
      <c r="N187" s="28"/>
      <c r="O187" s="28"/>
      <c r="P187" s="28"/>
      <c r="Q187" s="28"/>
      <c r="R187" s="28"/>
      <c r="S187" s="28"/>
      <c r="T187" s="28"/>
      <c r="U187" s="28"/>
      <c r="V187" s="28"/>
      <c r="W187" s="28"/>
      <c r="X187" s="28"/>
      <c r="Z187" s="52"/>
      <c r="AA187" s="28"/>
      <c r="AB187" s="52">
        <v>240</v>
      </c>
      <c r="AC187" s="28"/>
      <c r="AD187" s="30" t="s">
        <v>81</v>
      </c>
      <c r="AE187" s="52">
        <f t="shared" ref="AE187:AE212" si="22">Z187*AB187</f>
        <v>0</v>
      </c>
    </row>
    <row r="188" spans="2:31" x14ac:dyDescent="0.25">
      <c r="B188" s="28"/>
      <c r="C188" s="28"/>
      <c r="D188" s="28"/>
      <c r="E188" s="28"/>
      <c r="F188" s="28"/>
      <c r="G188" s="28"/>
      <c r="H188" s="28"/>
      <c r="I188" s="28"/>
      <c r="J188" s="28"/>
      <c r="K188" s="28"/>
      <c r="L188" s="28"/>
      <c r="Z188" s="28"/>
      <c r="AA188" s="28"/>
      <c r="AB188" s="28"/>
      <c r="AC188" s="28"/>
      <c r="AD188" s="28"/>
      <c r="AE188" s="28"/>
    </row>
    <row r="189" spans="2:31" x14ac:dyDescent="0.25">
      <c r="B189" s="35">
        <v>21</v>
      </c>
      <c r="C189" s="28"/>
      <c r="D189" s="30" t="s">
        <v>235</v>
      </c>
      <c r="E189" s="28"/>
      <c r="F189" s="28"/>
      <c r="G189" s="28"/>
      <c r="H189" s="28"/>
      <c r="I189" s="28"/>
      <c r="J189" s="28"/>
      <c r="K189" s="28"/>
      <c r="L189" s="28"/>
      <c r="M189" s="30" t="s">
        <v>236</v>
      </c>
      <c r="N189" s="28"/>
      <c r="O189" s="28"/>
      <c r="P189" s="28"/>
      <c r="Q189" s="28"/>
      <c r="R189" s="28"/>
      <c r="S189" s="28"/>
      <c r="T189" s="28"/>
      <c r="U189" s="28"/>
      <c r="V189" s="28"/>
      <c r="W189" s="28"/>
      <c r="X189" s="28"/>
      <c r="Z189" s="52"/>
      <c r="AA189" s="28"/>
      <c r="AB189" s="52">
        <v>23</v>
      </c>
      <c r="AC189" s="28"/>
      <c r="AD189" s="30" t="s">
        <v>91</v>
      </c>
      <c r="AE189" s="52">
        <f t="shared" ref="AE189:AE212" si="23">Z189*AB189</f>
        <v>0</v>
      </c>
    </row>
    <row r="190" spans="2:31" x14ac:dyDescent="0.25">
      <c r="B190" s="28"/>
      <c r="C190" s="28"/>
      <c r="D190" s="28"/>
      <c r="E190" s="28"/>
      <c r="F190" s="28"/>
      <c r="G190" s="28"/>
      <c r="H190" s="28"/>
      <c r="I190" s="28"/>
      <c r="J190" s="28"/>
      <c r="K190" s="28"/>
      <c r="L190" s="28"/>
      <c r="Z190" s="28"/>
      <c r="AA190" s="28"/>
      <c r="AB190" s="28"/>
      <c r="AC190" s="28"/>
      <c r="AD190" s="28"/>
      <c r="AE190" s="28"/>
    </row>
    <row r="191" spans="2:31" x14ac:dyDescent="0.25">
      <c r="B191" s="35">
        <v>22</v>
      </c>
      <c r="C191" s="28"/>
      <c r="D191" s="30" t="s">
        <v>237</v>
      </c>
      <c r="E191" s="28"/>
      <c r="F191" s="28"/>
      <c r="G191" s="28"/>
      <c r="H191" s="28"/>
      <c r="I191" s="28"/>
      <c r="J191" s="28"/>
      <c r="K191" s="28"/>
      <c r="L191" s="28"/>
      <c r="M191" s="30" t="s">
        <v>238</v>
      </c>
      <c r="N191" s="28"/>
      <c r="O191" s="28"/>
      <c r="P191" s="28"/>
      <c r="Q191" s="28"/>
      <c r="R191" s="28"/>
      <c r="S191" s="28"/>
      <c r="T191" s="28"/>
      <c r="U191" s="28"/>
      <c r="V191" s="28"/>
      <c r="W191" s="28"/>
      <c r="X191" s="28"/>
      <c r="Z191" s="52"/>
      <c r="AA191" s="28"/>
      <c r="AB191" s="52">
        <v>23</v>
      </c>
      <c r="AC191" s="28"/>
      <c r="AD191" s="30" t="s">
        <v>91</v>
      </c>
      <c r="AE191" s="52">
        <f t="shared" ref="AE191:AE212" si="24">Z191*AB191</f>
        <v>0</v>
      </c>
    </row>
    <row r="192" spans="2:31" x14ac:dyDescent="0.25">
      <c r="B192" s="28"/>
      <c r="C192" s="28"/>
      <c r="D192" s="28"/>
      <c r="E192" s="28"/>
      <c r="F192" s="28"/>
      <c r="G192" s="28"/>
      <c r="H192" s="28"/>
      <c r="I192" s="28"/>
      <c r="J192" s="28"/>
      <c r="K192" s="28"/>
      <c r="L192" s="28"/>
      <c r="Z192" s="28"/>
      <c r="AA192" s="28"/>
      <c r="AB192" s="28"/>
      <c r="AC192" s="28"/>
      <c r="AD192" s="28"/>
      <c r="AE192" s="28"/>
    </row>
    <row r="193" spans="2:31" x14ac:dyDescent="0.25">
      <c r="B193" s="35">
        <v>23</v>
      </c>
      <c r="C193" s="28"/>
      <c r="D193" s="30" t="s">
        <v>239</v>
      </c>
      <c r="E193" s="28"/>
      <c r="F193" s="28"/>
      <c r="G193" s="28"/>
      <c r="H193" s="28"/>
      <c r="I193" s="28"/>
      <c r="J193" s="28"/>
      <c r="K193" s="28"/>
      <c r="L193" s="28"/>
      <c r="M193" s="30" t="s">
        <v>240</v>
      </c>
      <c r="N193" s="28"/>
      <c r="O193" s="28"/>
      <c r="P193" s="28"/>
      <c r="Q193" s="28"/>
      <c r="R193" s="28"/>
      <c r="S193" s="28"/>
      <c r="T193" s="28"/>
      <c r="U193" s="28"/>
      <c r="V193" s="28"/>
      <c r="W193" s="28"/>
      <c r="X193" s="28"/>
      <c r="Z193" s="52"/>
      <c r="AA193" s="28"/>
      <c r="AB193" s="52">
        <v>23</v>
      </c>
      <c r="AC193" s="28"/>
      <c r="AD193" s="30" t="s">
        <v>91</v>
      </c>
      <c r="AE193" s="52">
        <f t="shared" ref="AE193:AE212" si="25">Z193*AB193</f>
        <v>0</v>
      </c>
    </row>
    <row r="194" spans="2:31" x14ac:dyDescent="0.25">
      <c r="B194" s="28"/>
      <c r="C194" s="28"/>
      <c r="D194" s="28"/>
      <c r="E194" s="28"/>
      <c r="F194" s="28"/>
      <c r="G194" s="28"/>
      <c r="H194" s="28"/>
      <c r="I194" s="28"/>
      <c r="J194" s="28"/>
      <c r="K194" s="28"/>
      <c r="L194" s="28"/>
      <c r="Z194" s="28"/>
      <c r="AA194" s="28"/>
      <c r="AB194" s="28"/>
      <c r="AC194" s="28"/>
      <c r="AD194" s="28"/>
      <c r="AE194" s="28"/>
    </row>
    <row r="195" spans="2:31" x14ac:dyDescent="0.25">
      <c r="B195" s="35">
        <v>24</v>
      </c>
      <c r="C195" s="28"/>
      <c r="D195" s="30" t="s">
        <v>241</v>
      </c>
      <c r="E195" s="28"/>
      <c r="F195" s="28"/>
      <c r="G195" s="28"/>
      <c r="H195" s="28"/>
      <c r="I195" s="28"/>
      <c r="J195" s="28"/>
      <c r="K195" s="28"/>
      <c r="L195" s="28"/>
      <c r="M195" s="30" t="s">
        <v>242</v>
      </c>
      <c r="N195" s="28"/>
      <c r="O195" s="28"/>
      <c r="P195" s="28"/>
      <c r="Q195" s="28"/>
      <c r="R195" s="28"/>
      <c r="S195" s="28"/>
      <c r="T195" s="28"/>
      <c r="U195" s="28"/>
      <c r="V195" s="28"/>
      <c r="W195" s="28"/>
      <c r="X195" s="28"/>
      <c r="Z195" s="52"/>
      <c r="AA195" s="28"/>
      <c r="AB195" s="52">
        <v>46</v>
      </c>
      <c r="AC195" s="28"/>
      <c r="AD195" s="30" t="s">
        <v>91</v>
      </c>
      <c r="AE195" s="52">
        <f t="shared" ref="AE195:AE212" si="26">Z195*AB195</f>
        <v>0</v>
      </c>
    </row>
    <row r="196" spans="2:31" x14ac:dyDescent="0.25">
      <c r="B196" s="28"/>
      <c r="C196" s="28"/>
      <c r="D196" s="28"/>
      <c r="E196" s="28"/>
      <c r="F196" s="28"/>
      <c r="G196" s="28"/>
      <c r="H196" s="28"/>
      <c r="I196" s="28"/>
      <c r="J196" s="28"/>
      <c r="K196" s="28"/>
      <c r="L196" s="28"/>
      <c r="Z196" s="28"/>
      <c r="AA196" s="28"/>
      <c r="AB196" s="28"/>
      <c r="AC196" s="28"/>
      <c r="AD196" s="28"/>
      <c r="AE196" s="28"/>
    </row>
    <row r="197" spans="2:31" x14ac:dyDescent="0.25">
      <c r="B197" s="35">
        <v>25</v>
      </c>
      <c r="C197" s="28"/>
      <c r="D197" s="30" t="s">
        <v>235</v>
      </c>
      <c r="E197" s="28"/>
      <c r="F197" s="28"/>
      <c r="G197" s="28"/>
      <c r="H197" s="28"/>
      <c r="I197" s="28"/>
      <c r="J197" s="28"/>
      <c r="K197" s="28"/>
      <c r="L197" s="28"/>
      <c r="M197" s="30" t="s">
        <v>236</v>
      </c>
      <c r="N197" s="28"/>
      <c r="O197" s="28"/>
      <c r="P197" s="28"/>
      <c r="Q197" s="28"/>
      <c r="R197" s="28"/>
      <c r="S197" s="28"/>
      <c r="T197" s="28"/>
      <c r="U197" s="28"/>
      <c r="V197" s="28"/>
      <c r="W197" s="28"/>
      <c r="X197" s="28"/>
      <c r="Z197" s="52"/>
      <c r="AA197" s="28"/>
      <c r="AB197" s="52">
        <v>14</v>
      </c>
      <c r="AC197" s="28"/>
      <c r="AD197" s="30" t="s">
        <v>91</v>
      </c>
      <c r="AE197" s="52">
        <f t="shared" ref="AE197:AE212" si="27">Z197*AB197</f>
        <v>0</v>
      </c>
    </row>
    <row r="198" spans="2:31" x14ac:dyDescent="0.25">
      <c r="B198" s="28"/>
      <c r="C198" s="28"/>
      <c r="D198" s="28"/>
      <c r="E198" s="28"/>
      <c r="F198" s="28"/>
      <c r="G198" s="28"/>
      <c r="H198" s="28"/>
      <c r="I198" s="28"/>
      <c r="J198" s="28"/>
      <c r="K198" s="28"/>
      <c r="L198" s="28"/>
      <c r="Z198" s="28"/>
      <c r="AA198" s="28"/>
      <c r="AB198" s="28"/>
      <c r="AC198" s="28"/>
      <c r="AD198" s="28"/>
      <c r="AE198" s="28"/>
    </row>
    <row r="199" spans="2:31" x14ac:dyDescent="0.25">
      <c r="B199" s="35">
        <v>26</v>
      </c>
      <c r="C199" s="28"/>
      <c r="D199" s="30" t="s">
        <v>237</v>
      </c>
      <c r="E199" s="28"/>
      <c r="F199" s="28"/>
      <c r="G199" s="28"/>
      <c r="H199" s="28"/>
      <c r="I199" s="28"/>
      <c r="J199" s="28"/>
      <c r="K199" s="28"/>
      <c r="L199" s="28"/>
      <c r="M199" s="30" t="s">
        <v>238</v>
      </c>
      <c r="N199" s="28"/>
      <c r="O199" s="28"/>
      <c r="P199" s="28"/>
      <c r="Q199" s="28"/>
      <c r="R199" s="28"/>
      <c r="S199" s="28"/>
      <c r="T199" s="28"/>
      <c r="U199" s="28"/>
      <c r="V199" s="28"/>
      <c r="W199" s="28"/>
      <c r="X199" s="28"/>
      <c r="Z199" s="52"/>
      <c r="AA199" s="28"/>
      <c r="AB199" s="52">
        <v>14</v>
      </c>
      <c r="AC199" s="28"/>
      <c r="AD199" s="30" t="s">
        <v>91</v>
      </c>
      <c r="AE199" s="52">
        <f t="shared" ref="AE199:AE212" si="28">Z199*AB199</f>
        <v>0</v>
      </c>
    </row>
    <row r="200" spans="2:31" x14ac:dyDescent="0.25">
      <c r="B200" s="28"/>
      <c r="C200" s="28"/>
      <c r="D200" s="28"/>
      <c r="E200" s="28"/>
      <c r="F200" s="28"/>
      <c r="G200" s="28"/>
      <c r="H200" s="28"/>
      <c r="I200" s="28"/>
      <c r="J200" s="28"/>
      <c r="K200" s="28"/>
      <c r="L200" s="28"/>
      <c r="Z200" s="28"/>
      <c r="AA200" s="28"/>
      <c r="AB200" s="28"/>
      <c r="AC200" s="28"/>
      <c r="AD200" s="28"/>
      <c r="AE200" s="28"/>
    </row>
    <row r="201" spans="2:31" x14ac:dyDescent="0.25">
      <c r="B201" s="35">
        <v>27</v>
      </c>
      <c r="C201" s="28"/>
      <c r="D201" s="30" t="s">
        <v>239</v>
      </c>
      <c r="E201" s="28"/>
      <c r="F201" s="28"/>
      <c r="G201" s="28"/>
      <c r="H201" s="28"/>
      <c r="I201" s="28"/>
      <c r="J201" s="28"/>
      <c r="K201" s="28"/>
      <c r="L201" s="28"/>
      <c r="M201" s="30" t="s">
        <v>240</v>
      </c>
      <c r="N201" s="28"/>
      <c r="O201" s="28"/>
      <c r="P201" s="28"/>
      <c r="Q201" s="28"/>
      <c r="R201" s="28"/>
      <c r="S201" s="28"/>
      <c r="T201" s="28"/>
      <c r="U201" s="28"/>
      <c r="V201" s="28"/>
      <c r="W201" s="28"/>
      <c r="X201" s="28"/>
      <c r="Z201" s="52"/>
      <c r="AA201" s="28"/>
      <c r="AB201" s="52">
        <v>14</v>
      </c>
      <c r="AC201" s="28"/>
      <c r="AD201" s="30" t="s">
        <v>91</v>
      </c>
      <c r="AE201" s="52">
        <f t="shared" ref="AE201:AE212" si="29">Z201*AB201</f>
        <v>0</v>
      </c>
    </row>
    <row r="202" spans="2:31" x14ac:dyDescent="0.25">
      <c r="B202" s="28"/>
      <c r="C202" s="28"/>
      <c r="D202" s="28"/>
      <c r="E202" s="28"/>
      <c r="F202" s="28"/>
      <c r="G202" s="28"/>
      <c r="H202" s="28"/>
      <c r="I202" s="28"/>
      <c r="J202" s="28"/>
      <c r="K202" s="28"/>
      <c r="L202" s="28"/>
      <c r="Z202" s="28"/>
      <c r="AA202" s="28"/>
      <c r="AB202" s="28"/>
      <c r="AC202" s="28"/>
      <c r="AD202" s="28"/>
      <c r="AE202" s="28"/>
    </row>
    <row r="203" spans="2:31" x14ac:dyDescent="0.25">
      <c r="B203" s="35">
        <v>28</v>
      </c>
      <c r="C203" s="28"/>
      <c r="D203" s="30" t="s">
        <v>241</v>
      </c>
      <c r="E203" s="28"/>
      <c r="F203" s="28"/>
      <c r="G203" s="28"/>
      <c r="H203" s="28"/>
      <c r="I203" s="28"/>
      <c r="J203" s="28"/>
      <c r="K203" s="28"/>
      <c r="L203" s="28"/>
      <c r="M203" s="30" t="s">
        <v>242</v>
      </c>
      <c r="N203" s="28"/>
      <c r="O203" s="28"/>
      <c r="P203" s="28"/>
      <c r="Q203" s="28"/>
      <c r="R203" s="28"/>
      <c r="S203" s="28"/>
      <c r="T203" s="28"/>
      <c r="U203" s="28"/>
      <c r="V203" s="28"/>
      <c r="W203" s="28"/>
      <c r="X203" s="28"/>
      <c r="Z203" s="52"/>
      <c r="AA203" s="28"/>
      <c r="AB203" s="52">
        <v>28</v>
      </c>
      <c r="AC203" s="28"/>
      <c r="AD203" s="30" t="s">
        <v>91</v>
      </c>
      <c r="AE203" s="52">
        <f t="shared" ref="AE203:AE212" si="30">Z203*AB203</f>
        <v>0</v>
      </c>
    </row>
    <row r="204" spans="2:31" x14ac:dyDescent="0.25">
      <c r="B204" s="28"/>
      <c r="C204" s="28"/>
      <c r="D204" s="28"/>
      <c r="E204" s="28"/>
      <c r="F204" s="28"/>
      <c r="G204" s="28"/>
      <c r="H204" s="28"/>
      <c r="I204" s="28"/>
      <c r="J204" s="28"/>
      <c r="K204" s="28"/>
      <c r="L204" s="28"/>
      <c r="Z204" s="28"/>
      <c r="AA204" s="28"/>
      <c r="AB204" s="28"/>
      <c r="AC204" s="28"/>
      <c r="AD204" s="28"/>
      <c r="AE204" s="28"/>
    </row>
    <row r="205" spans="2:31" x14ac:dyDescent="0.25">
      <c r="B205" s="35">
        <v>29</v>
      </c>
      <c r="C205" s="28"/>
      <c r="D205" s="30" t="s">
        <v>243</v>
      </c>
      <c r="E205" s="28"/>
      <c r="F205" s="28"/>
      <c r="G205" s="28"/>
      <c r="H205" s="28"/>
      <c r="I205" s="28"/>
      <c r="J205" s="28"/>
      <c r="K205" s="28"/>
      <c r="L205" s="28"/>
      <c r="M205" s="30" t="s">
        <v>244</v>
      </c>
      <c r="N205" s="28"/>
      <c r="O205" s="28"/>
      <c r="P205" s="28"/>
      <c r="Q205" s="28"/>
      <c r="R205" s="28"/>
      <c r="S205" s="28"/>
      <c r="T205" s="28"/>
      <c r="U205" s="28"/>
      <c r="V205" s="28"/>
      <c r="W205" s="28"/>
      <c r="X205" s="28"/>
      <c r="Z205" s="52"/>
      <c r="AA205" s="28"/>
      <c r="AB205" s="52">
        <v>5</v>
      </c>
      <c r="AC205" s="28"/>
      <c r="AD205" s="30" t="s">
        <v>91</v>
      </c>
      <c r="AE205" s="52">
        <f t="shared" ref="AE205:AE212" si="31">Z205*AB205</f>
        <v>0</v>
      </c>
    </row>
    <row r="206" spans="2:31" x14ac:dyDescent="0.25">
      <c r="B206" s="28"/>
      <c r="C206" s="28"/>
      <c r="D206" s="28"/>
      <c r="E206" s="28"/>
      <c r="F206" s="28"/>
      <c r="G206" s="28"/>
      <c r="H206" s="28"/>
      <c r="I206" s="28"/>
      <c r="J206" s="28"/>
      <c r="K206" s="28"/>
      <c r="L206" s="28"/>
      <c r="Z206" s="28"/>
      <c r="AA206" s="28"/>
      <c r="AB206" s="28"/>
      <c r="AC206" s="28"/>
      <c r="AD206" s="28"/>
      <c r="AE206" s="28"/>
    </row>
    <row r="207" spans="2:31" x14ac:dyDescent="0.25">
      <c r="B207" s="35">
        <v>30</v>
      </c>
      <c r="C207" s="28"/>
      <c r="D207" s="30" t="s">
        <v>235</v>
      </c>
      <c r="E207" s="28"/>
      <c r="F207" s="28"/>
      <c r="G207" s="28"/>
      <c r="H207" s="28"/>
      <c r="I207" s="28"/>
      <c r="J207" s="28"/>
      <c r="K207" s="28"/>
      <c r="L207" s="28"/>
      <c r="M207" s="30" t="s">
        <v>236</v>
      </c>
      <c r="N207" s="28"/>
      <c r="O207" s="28"/>
      <c r="P207" s="28"/>
      <c r="Q207" s="28"/>
      <c r="R207" s="28"/>
      <c r="S207" s="28"/>
      <c r="T207" s="28"/>
      <c r="U207" s="28"/>
      <c r="V207" s="28"/>
      <c r="W207" s="28"/>
      <c r="X207" s="28"/>
      <c r="Z207" s="52"/>
      <c r="AA207" s="28"/>
      <c r="AB207" s="52">
        <v>5</v>
      </c>
      <c r="AC207" s="28"/>
      <c r="AD207" s="30" t="s">
        <v>91</v>
      </c>
      <c r="AE207" s="52">
        <f t="shared" ref="AE207:AE212" si="32">Z207*AB207</f>
        <v>0</v>
      </c>
    </row>
    <row r="208" spans="2:31" x14ac:dyDescent="0.25">
      <c r="B208" s="28"/>
      <c r="C208" s="28"/>
      <c r="D208" s="28"/>
      <c r="E208" s="28"/>
      <c r="F208" s="28"/>
      <c r="G208" s="28"/>
      <c r="H208" s="28"/>
      <c r="I208" s="28"/>
      <c r="J208" s="28"/>
      <c r="K208" s="28"/>
      <c r="L208" s="28"/>
      <c r="Z208" s="28"/>
      <c r="AA208" s="28"/>
      <c r="AB208" s="28"/>
      <c r="AC208" s="28"/>
      <c r="AD208" s="28"/>
      <c r="AE208" s="28"/>
    </row>
    <row r="209" spans="2:31" x14ac:dyDescent="0.25">
      <c r="B209" s="35">
        <v>31</v>
      </c>
      <c r="C209" s="28"/>
      <c r="D209" s="30" t="s">
        <v>245</v>
      </c>
      <c r="E209" s="28"/>
      <c r="F209" s="28"/>
      <c r="G209" s="28"/>
      <c r="H209" s="28"/>
      <c r="I209" s="28"/>
      <c r="J209" s="28"/>
      <c r="K209" s="28"/>
      <c r="L209" s="28"/>
      <c r="M209" s="30" t="s">
        <v>246</v>
      </c>
      <c r="N209" s="28"/>
      <c r="O209" s="28"/>
      <c r="P209" s="28"/>
      <c r="Q209" s="28"/>
      <c r="R209" s="28"/>
      <c r="S209" s="28"/>
      <c r="T209" s="28"/>
      <c r="U209" s="28"/>
      <c r="V209" s="28"/>
      <c r="W209" s="28"/>
      <c r="X209" s="28"/>
      <c r="Z209" s="52"/>
      <c r="AA209" s="28"/>
      <c r="AB209" s="52">
        <v>5</v>
      </c>
      <c r="AC209" s="28"/>
      <c r="AD209" s="30" t="s">
        <v>91</v>
      </c>
      <c r="AE209" s="52">
        <f t="shared" ref="AE209:AE212" si="33">Z209*AB209</f>
        <v>0</v>
      </c>
    </row>
    <row r="210" spans="2:31" x14ac:dyDescent="0.25">
      <c r="B210" s="28"/>
      <c r="C210" s="28"/>
      <c r="D210" s="28"/>
      <c r="E210" s="28"/>
      <c r="F210" s="28"/>
      <c r="G210" s="28"/>
      <c r="H210" s="28"/>
      <c r="I210" s="28"/>
      <c r="J210" s="28"/>
      <c r="K210" s="28"/>
      <c r="L210" s="28"/>
      <c r="Z210" s="28"/>
      <c r="AA210" s="28"/>
      <c r="AB210" s="28"/>
      <c r="AC210" s="28"/>
      <c r="AD210" s="28"/>
      <c r="AE210" s="28"/>
    </row>
    <row r="211" spans="2:31" x14ac:dyDescent="0.25">
      <c r="B211" s="35">
        <v>32</v>
      </c>
      <c r="C211" s="28"/>
      <c r="D211" s="30" t="s">
        <v>239</v>
      </c>
      <c r="E211" s="28"/>
      <c r="F211" s="28"/>
      <c r="G211" s="28"/>
      <c r="H211" s="28"/>
      <c r="I211" s="28"/>
      <c r="J211" s="28"/>
      <c r="K211" s="28"/>
      <c r="L211" s="28"/>
      <c r="M211" s="30" t="s">
        <v>240</v>
      </c>
      <c r="N211" s="28"/>
      <c r="O211" s="28"/>
      <c r="P211" s="28"/>
      <c r="Q211" s="28"/>
      <c r="R211" s="28"/>
      <c r="S211" s="28"/>
      <c r="T211" s="28"/>
      <c r="U211" s="28"/>
      <c r="V211" s="28"/>
      <c r="W211" s="28"/>
      <c r="X211" s="28"/>
      <c r="Z211" s="52"/>
      <c r="AA211" s="28"/>
      <c r="AB211" s="52">
        <v>5</v>
      </c>
      <c r="AC211" s="28"/>
      <c r="AD211" s="30" t="s">
        <v>91</v>
      </c>
      <c r="AE211" s="52">
        <f t="shared" ref="AE211:AE212" si="34">Z211*AB211</f>
        <v>0</v>
      </c>
    </row>
    <row r="212" spans="2:31" x14ac:dyDescent="0.25">
      <c r="B212" s="28"/>
      <c r="C212" s="28"/>
      <c r="D212" s="28"/>
      <c r="E212" s="28"/>
      <c r="F212" s="28"/>
      <c r="G212" s="28"/>
      <c r="H212" s="28"/>
      <c r="I212" s="28"/>
      <c r="J212" s="28"/>
      <c r="K212" s="28"/>
      <c r="L212" s="28"/>
      <c r="Z212" s="28"/>
      <c r="AA212" s="28"/>
      <c r="AB212" s="28"/>
      <c r="AC212" s="28"/>
      <c r="AD212" s="28"/>
      <c r="AE212" s="28"/>
    </row>
    <row r="213" spans="2:31" s="26" customFormat="1" ht="11.25" x14ac:dyDescent="0.2">
      <c r="AC213" s="26" t="s">
        <v>315</v>
      </c>
      <c r="AE213" s="71">
        <f>SUM(AE149:AE212)</f>
        <v>0</v>
      </c>
    </row>
    <row r="214" spans="2:31" ht="11.45" customHeight="1" x14ac:dyDescent="0.25">
      <c r="B214" s="49"/>
      <c r="C214" s="50"/>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50"/>
      <c r="AD214" s="50"/>
      <c r="AE214" s="50"/>
    </row>
    <row r="215" spans="2:31" ht="2.85" customHeight="1" x14ac:dyDescent="0.25"/>
    <row r="216" spans="2:31" ht="11.25" customHeight="1" x14ac:dyDescent="0.25">
      <c r="B216" s="29" t="s">
        <v>247</v>
      </c>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row>
    <row r="217" spans="2:31" ht="1.5" customHeight="1" x14ac:dyDescent="0.25"/>
    <row r="218" spans="2:31" ht="11.25" customHeight="1" x14ac:dyDescent="0.25">
      <c r="C218" s="35" t="s">
        <v>143</v>
      </c>
      <c r="D218" s="28"/>
      <c r="F218" s="52">
        <f>AE213</f>
        <v>0</v>
      </c>
      <c r="G218" s="28"/>
      <c r="H218" s="28"/>
      <c r="I218" s="28"/>
      <c r="J218" s="30" t="s">
        <v>144</v>
      </c>
      <c r="K218" s="28"/>
      <c r="L218" s="28"/>
      <c r="M218" s="28"/>
      <c r="N218" s="28"/>
      <c r="O218" s="28"/>
      <c r="P218" s="28"/>
      <c r="Q218" s="28"/>
      <c r="R218" s="28"/>
      <c r="S218" s="28"/>
      <c r="T218" s="28"/>
    </row>
    <row r="219" spans="2:31" ht="4.3499999999999996" customHeight="1" x14ac:dyDescent="0.25"/>
    <row r="220" spans="2:31" ht="2.85" customHeight="1" x14ac:dyDescent="0.25"/>
    <row r="221" spans="2:31" ht="0" hidden="1" customHeight="1" x14ac:dyDescent="0.25"/>
    <row r="222" spans="2:31" ht="14.65" customHeight="1" x14ac:dyDescent="0.25">
      <c r="B222" s="55" t="s">
        <v>248</v>
      </c>
      <c r="C222" s="28"/>
      <c r="D222" s="28"/>
      <c r="E222" s="28"/>
      <c r="F222" s="28"/>
      <c r="G222" s="28"/>
      <c r="H222" s="28"/>
      <c r="I222" s="28"/>
      <c r="J222" s="28"/>
      <c r="K222" s="28"/>
      <c r="L222" s="28"/>
      <c r="M222" s="28"/>
      <c r="N222" s="28"/>
    </row>
    <row r="223" spans="2:31" ht="0" hidden="1" customHeight="1" x14ac:dyDescent="0.25"/>
    <row r="224" spans="2:31" x14ac:dyDescent="0.25">
      <c r="B224" s="49" t="s">
        <v>70</v>
      </c>
      <c r="C224" s="50"/>
      <c r="D224" s="56" t="s">
        <v>71</v>
      </c>
      <c r="E224" s="50"/>
      <c r="F224" s="50"/>
      <c r="G224" s="50"/>
      <c r="H224" s="50"/>
      <c r="I224" s="50"/>
      <c r="J224" s="50"/>
      <c r="K224" s="50"/>
      <c r="L224" s="50"/>
      <c r="M224" s="56" t="s">
        <v>22</v>
      </c>
      <c r="N224" s="50"/>
      <c r="O224" s="50"/>
      <c r="P224" s="50"/>
      <c r="Q224" s="50"/>
      <c r="R224" s="50"/>
      <c r="S224" s="50"/>
      <c r="T224" s="50"/>
      <c r="U224" s="50"/>
      <c r="V224" s="50"/>
      <c r="W224" s="50"/>
      <c r="X224" s="50"/>
      <c r="Z224" s="49" t="s">
        <v>72</v>
      </c>
      <c r="AA224" s="50"/>
      <c r="AB224" s="49" t="s">
        <v>73</v>
      </c>
      <c r="AC224" s="50"/>
      <c r="AD224" s="21" t="s">
        <v>74</v>
      </c>
      <c r="AE224" s="20" t="s">
        <v>75</v>
      </c>
    </row>
    <row r="225" spans="2:31" x14ac:dyDescent="0.25">
      <c r="B225" s="35">
        <v>1</v>
      </c>
      <c r="C225" s="28"/>
      <c r="D225" s="30" t="s">
        <v>249</v>
      </c>
      <c r="E225" s="28"/>
      <c r="F225" s="28"/>
      <c r="G225" s="28"/>
      <c r="H225" s="28"/>
      <c r="I225" s="28"/>
      <c r="J225" s="28"/>
      <c r="K225" s="28"/>
      <c r="L225" s="28"/>
      <c r="M225" s="30" t="s">
        <v>250</v>
      </c>
      <c r="N225" s="28"/>
      <c r="O225" s="28"/>
      <c r="P225" s="28"/>
      <c r="Q225" s="28"/>
      <c r="R225" s="28"/>
      <c r="S225" s="28"/>
      <c r="T225" s="28"/>
      <c r="U225" s="28"/>
      <c r="V225" s="28"/>
      <c r="W225" s="28"/>
      <c r="X225" s="28"/>
      <c r="Z225" s="52"/>
      <c r="AA225" s="28"/>
      <c r="AB225" s="52">
        <v>540</v>
      </c>
      <c r="AC225" s="28"/>
      <c r="AD225" s="30" t="s">
        <v>91</v>
      </c>
      <c r="AE225" s="52">
        <f>Z225*AB225</f>
        <v>0</v>
      </c>
    </row>
    <row r="226" spans="2:31" x14ac:dyDescent="0.25">
      <c r="B226" s="28"/>
      <c r="C226" s="28"/>
      <c r="D226" s="28"/>
      <c r="E226" s="28"/>
      <c r="F226" s="28"/>
      <c r="G226" s="28"/>
      <c r="H226" s="28"/>
      <c r="I226" s="28"/>
      <c r="J226" s="28"/>
      <c r="K226" s="28"/>
      <c r="L226" s="28"/>
      <c r="Z226" s="28"/>
      <c r="AA226" s="28"/>
      <c r="AB226" s="28"/>
      <c r="AC226" s="28"/>
      <c r="AD226" s="28"/>
      <c r="AE226" s="28"/>
    </row>
    <row r="227" spans="2:31" x14ac:dyDescent="0.25">
      <c r="B227" s="35">
        <v>2</v>
      </c>
      <c r="C227" s="28"/>
      <c r="D227" s="30" t="s">
        <v>251</v>
      </c>
      <c r="E227" s="28"/>
      <c r="F227" s="28"/>
      <c r="G227" s="28"/>
      <c r="H227" s="28"/>
      <c r="I227" s="28"/>
      <c r="J227" s="28"/>
      <c r="K227" s="28"/>
      <c r="L227" s="28"/>
      <c r="M227" s="30" t="s">
        <v>252</v>
      </c>
      <c r="N227" s="28"/>
      <c r="O227" s="28"/>
      <c r="P227" s="28"/>
      <c r="Q227" s="28"/>
      <c r="R227" s="28"/>
      <c r="S227" s="28"/>
      <c r="T227" s="28"/>
      <c r="U227" s="28"/>
      <c r="V227" s="28"/>
      <c r="W227" s="28"/>
      <c r="X227" s="28"/>
      <c r="Z227" s="52"/>
      <c r="AA227" s="28"/>
      <c r="AB227" s="52">
        <v>135</v>
      </c>
      <c r="AC227" s="28"/>
      <c r="AD227" s="30" t="s">
        <v>81</v>
      </c>
      <c r="AE227" s="52">
        <f t="shared" ref="AE227:AE272" si="35">Z227*AB227</f>
        <v>0</v>
      </c>
    </row>
    <row r="228" spans="2:31" x14ac:dyDescent="0.25">
      <c r="B228" s="28"/>
      <c r="C228" s="28"/>
      <c r="D228" s="28"/>
      <c r="E228" s="28"/>
      <c r="F228" s="28"/>
      <c r="G228" s="28"/>
      <c r="H228" s="28"/>
      <c r="I228" s="28"/>
      <c r="J228" s="28"/>
      <c r="K228" s="28"/>
      <c r="L228" s="28"/>
      <c r="Z228" s="28"/>
      <c r="AA228" s="28"/>
      <c r="AB228" s="28"/>
      <c r="AC228" s="28"/>
      <c r="AD228" s="28"/>
      <c r="AE228" s="28"/>
    </row>
    <row r="229" spans="2:31" x14ac:dyDescent="0.25">
      <c r="B229" s="35">
        <v>3</v>
      </c>
      <c r="C229" s="28"/>
      <c r="D229" s="30" t="s">
        <v>253</v>
      </c>
      <c r="E229" s="28"/>
      <c r="F229" s="28"/>
      <c r="G229" s="28"/>
      <c r="H229" s="28"/>
      <c r="I229" s="28"/>
      <c r="J229" s="28"/>
      <c r="K229" s="28"/>
      <c r="L229" s="28"/>
      <c r="M229" s="30" t="s">
        <v>254</v>
      </c>
      <c r="N229" s="28"/>
      <c r="O229" s="28"/>
      <c r="P229" s="28"/>
      <c r="Q229" s="28"/>
      <c r="R229" s="28"/>
      <c r="S229" s="28"/>
      <c r="T229" s="28"/>
      <c r="U229" s="28"/>
      <c r="V229" s="28"/>
      <c r="W229" s="28"/>
      <c r="X229" s="28"/>
      <c r="Z229" s="52"/>
      <c r="AA229" s="28"/>
      <c r="AB229" s="52">
        <v>540</v>
      </c>
      <c r="AC229" s="28"/>
      <c r="AD229" s="30" t="s">
        <v>91</v>
      </c>
      <c r="AE229" s="52">
        <f t="shared" ref="AE229:AE272" si="36">Z229*AB229</f>
        <v>0</v>
      </c>
    </row>
    <row r="230" spans="2:31" x14ac:dyDescent="0.25">
      <c r="B230" s="28"/>
      <c r="C230" s="28"/>
      <c r="D230" s="28"/>
      <c r="E230" s="28"/>
      <c r="F230" s="28"/>
      <c r="G230" s="28"/>
      <c r="H230" s="28"/>
      <c r="I230" s="28"/>
      <c r="J230" s="28"/>
      <c r="K230" s="28"/>
      <c r="L230" s="28"/>
      <c r="Z230" s="28"/>
      <c r="AA230" s="28"/>
      <c r="AB230" s="28"/>
      <c r="AC230" s="28"/>
      <c r="AD230" s="28"/>
      <c r="AE230" s="28"/>
    </row>
    <row r="231" spans="2:31" x14ac:dyDescent="0.25">
      <c r="B231" s="35">
        <v>4</v>
      </c>
      <c r="C231" s="28"/>
      <c r="D231" s="30" t="s">
        <v>255</v>
      </c>
      <c r="E231" s="28"/>
      <c r="F231" s="28"/>
      <c r="G231" s="28"/>
      <c r="H231" s="28"/>
      <c r="I231" s="28"/>
      <c r="J231" s="28"/>
      <c r="K231" s="28"/>
      <c r="L231" s="28"/>
      <c r="M231" s="30" t="s">
        <v>256</v>
      </c>
      <c r="N231" s="28"/>
      <c r="O231" s="28"/>
      <c r="P231" s="28"/>
      <c r="Q231" s="28"/>
      <c r="R231" s="28"/>
      <c r="S231" s="28"/>
      <c r="T231" s="28"/>
      <c r="U231" s="28"/>
      <c r="V231" s="28"/>
      <c r="W231" s="28"/>
      <c r="X231" s="28"/>
      <c r="Z231" s="52"/>
      <c r="AA231" s="28"/>
      <c r="AB231" s="52">
        <v>193</v>
      </c>
      <c r="AC231" s="28"/>
      <c r="AD231" s="30" t="s">
        <v>81</v>
      </c>
      <c r="AE231" s="52">
        <f t="shared" ref="AE231:AE272" si="37">Z231*AB231</f>
        <v>0</v>
      </c>
    </row>
    <row r="232" spans="2:31" x14ac:dyDescent="0.25">
      <c r="B232" s="28"/>
      <c r="C232" s="28"/>
      <c r="D232" s="28"/>
      <c r="E232" s="28"/>
      <c r="F232" s="28"/>
      <c r="G232" s="28"/>
      <c r="H232" s="28"/>
      <c r="I232" s="28"/>
      <c r="J232" s="28"/>
      <c r="K232" s="28"/>
      <c r="L232" s="28"/>
      <c r="Z232" s="28"/>
      <c r="AA232" s="28"/>
      <c r="AB232" s="28"/>
      <c r="AC232" s="28"/>
      <c r="AD232" s="28"/>
      <c r="AE232" s="28"/>
    </row>
    <row r="233" spans="2:31" x14ac:dyDescent="0.25">
      <c r="B233" s="35">
        <v>5</v>
      </c>
      <c r="C233" s="28"/>
      <c r="D233" s="30" t="s">
        <v>257</v>
      </c>
      <c r="E233" s="28"/>
      <c r="F233" s="28"/>
      <c r="G233" s="28"/>
      <c r="H233" s="28"/>
      <c r="I233" s="28"/>
      <c r="J233" s="28"/>
      <c r="K233" s="28"/>
      <c r="L233" s="28"/>
      <c r="M233" s="30" t="s">
        <v>258</v>
      </c>
      <c r="N233" s="28"/>
      <c r="O233" s="28"/>
      <c r="P233" s="28"/>
      <c r="Q233" s="28"/>
      <c r="R233" s="28"/>
      <c r="S233" s="28"/>
      <c r="T233" s="28"/>
      <c r="U233" s="28"/>
      <c r="V233" s="28"/>
      <c r="W233" s="28"/>
      <c r="X233" s="28"/>
      <c r="Z233" s="52"/>
      <c r="AA233" s="28"/>
      <c r="AB233" s="52">
        <v>579</v>
      </c>
      <c r="AC233" s="28"/>
      <c r="AD233" s="30" t="s">
        <v>207</v>
      </c>
      <c r="AE233" s="52">
        <f t="shared" ref="AE233:AE272" si="38">Z233*AB233</f>
        <v>0</v>
      </c>
    </row>
    <row r="234" spans="2:31" x14ac:dyDescent="0.25">
      <c r="B234" s="28"/>
      <c r="C234" s="28"/>
      <c r="D234" s="28"/>
      <c r="E234" s="28"/>
      <c r="F234" s="28"/>
      <c r="G234" s="28"/>
      <c r="H234" s="28"/>
      <c r="I234" s="28"/>
      <c r="J234" s="28"/>
      <c r="K234" s="28"/>
      <c r="L234" s="28"/>
      <c r="Z234" s="28"/>
      <c r="AA234" s="28"/>
      <c r="AB234" s="28"/>
      <c r="AC234" s="28"/>
      <c r="AD234" s="28"/>
      <c r="AE234" s="28"/>
    </row>
    <row r="235" spans="2:31" x14ac:dyDescent="0.25">
      <c r="B235" s="35">
        <v>6</v>
      </c>
      <c r="C235" s="28"/>
      <c r="D235" s="30" t="s">
        <v>259</v>
      </c>
      <c r="E235" s="28"/>
      <c r="F235" s="28"/>
      <c r="G235" s="28"/>
      <c r="H235" s="28"/>
      <c r="I235" s="28"/>
      <c r="J235" s="28"/>
      <c r="K235" s="28"/>
      <c r="L235" s="28"/>
      <c r="M235" s="30" t="s">
        <v>260</v>
      </c>
      <c r="N235" s="28"/>
      <c r="O235" s="28"/>
      <c r="P235" s="28"/>
      <c r="Q235" s="28"/>
      <c r="R235" s="28"/>
      <c r="S235" s="28"/>
      <c r="T235" s="28"/>
      <c r="U235" s="28"/>
      <c r="V235" s="28"/>
      <c r="W235" s="28"/>
      <c r="X235" s="28"/>
      <c r="Z235" s="52"/>
      <c r="AA235" s="28"/>
      <c r="AB235" s="52">
        <v>579</v>
      </c>
      <c r="AC235" s="28"/>
      <c r="AD235" s="30" t="s">
        <v>207</v>
      </c>
      <c r="AE235" s="52">
        <f t="shared" ref="AE235:AE272" si="39">Z235*AB235</f>
        <v>0</v>
      </c>
    </row>
    <row r="236" spans="2:31" x14ac:dyDescent="0.25">
      <c r="B236" s="28"/>
      <c r="C236" s="28"/>
      <c r="D236" s="28"/>
      <c r="E236" s="28"/>
      <c r="F236" s="28"/>
      <c r="G236" s="28"/>
      <c r="H236" s="28"/>
      <c r="I236" s="28"/>
      <c r="J236" s="28"/>
      <c r="K236" s="28"/>
      <c r="L236" s="28"/>
      <c r="Z236" s="28"/>
      <c r="AA236" s="28"/>
      <c r="AB236" s="28"/>
      <c r="AC236" s="28"/>
      <c r="AD236" s="28"/>
      <c r="AE236" s="28"/>
    </row>
    <row r="237" spans="2:31" x14ac:dyDescent="0.25">
      <c r="B237" s="35">
        <v>7</v>
      </c>
      <c r="C237" s="28"/>
      <c r="D237" s="30" t="s">
        <v>8</v>
      </c>
      <c r="E237" s="28"/>
      <c r="F237" s="28"/>
      <c r="G237" s="28"/>
      <c r="H237" s="28"/>
      <c r="I237" s="28"/>
      <c r="J237" s="28"/>
      <c r="K237" s="28"/>
      <c r="L237" s="28"/>
      <c r="M237" s="30" t="s">
        <v>261</v>
      </c>
      <c r="N237" s="28"/>
      <c r="O237" s="28"/>
      <c r="P237" s="28"/>
      <c r="Q237" s="28"/>
      <c r="R237" s="28"/>
      <c r="S237" s="28"/>
      <c r="T237" s="28"/>
      <c r="U237" s="28"/>
      <c r="V237" s="28"/>
      <c r="W237" s="28"/>
      <c r="X237" s="28"/>
      <c r="Z237" s="52"/>
      <c r="AA237" s="28"/>
      <c r="AB237" s="52">
        <v>75</v>
      </c>
      <c r="AC237" s="28"/>
      <c r="AD237" s="30" t="s">
        <v>81</v>
      </c>
      <c r="AE237" s="52">
        <f t="shared" ref="AE237:AE272" si="40">Z237*AB237</f>
        <v>0</v>
      </c>
    </row>
    <row r="238" spans="2:31" x14ac:dyDescent="0.25">
      <c r="B238" s="28"/>
      <c r="C238" s="28"/>
      <c r="D238" s="28"/>
      <c r="E238" s="28"/>
      <c r="F238" s="28"/>
      <c r="G238" s="28"/>
      <c r="H238" s="28"/>
      <c r="I238" s="28"/>
      <c r="J238" s="28"/>
      <c r="K238" s="28"/>
      <c r="L238" s="28"/>
      <c r="Z238" s="28"/>
      <c r="AA238" s="28"/>
      <c r="AB238" s="28"/>
      <c r="AC238" s="28"/>
      <c r="AD238" s="28"/>
      <c r="AE238" s="28"/>
    </row>
    <row r="239" spans="2:31" x14ac:dyDescent="0.25">
      <c r="B239" s="35">
        <v>8</v>
      </c>
      <c r="C239" s="28"/>
      <c r="D239" s="30" t="s">
        <v>249</v>
      </c>
      <c r="E239" s="28"/>
      <c r="F239" s="28"/>
      <c r="G239" s="28"/>
      <c r="H239" s="28"/>
      <c r="I239" s="28"/>
      <c r="J239" s="28"/>
      <c r="K239" s="28"/>
      <c r="L239" s="28"/>
      <c r="M239" s="30" t="s">
        <v>250</v>
      </c>
      <c r="N239" s="28"/>
      <c r="O239" s="28"/>
      <c r="P239" s="28"/>
      <c r="Q239" s="28"/>
      <c r="R239" s="28"/>
      <c r="S239" s="28"/>
      <c r="T239" s="28"/>
      <c r="U239" s="28"/>
      <c r="V239" s="28"/>
      <c r="W239" s="28"/>
      <c r="X239" s="28"/>
      <c r="Z239" s="52"/>
      <c r="AA239" s="28"/>
      <c r="AB239" s="52">
        <v>300</v>
      </c>
      <c r="AC239" s="28"/>
      <c r="AD239" s="30" t="s">
        <v>91</v>
      </c>
      <c r="AE239" s="52">
        <f t="shared" ref="AE239:AE272" si="41">Z239*AB239</f>
        <v>0</v>
      </c>
    </row>
    <row r="240" spans="2:31" x14ac:dyDescent="0.25">
      <c r="B240" s="28"/>
      <c r="C240" s="28"/>
      <c r="D240" s="28"/>
      <c r="E240" s="28"/>
      <c r="F240" s="28"/>
      <c r="G240" s="28"/>
      <c r="H240" s="28"/>
      <c r="I240" s="28"/>
      <c r="J240" s="28"/>
      <c r="K240" s="28"/>
      <c r="L240" s="28"/>
      <c r="Z240" s="28"/>
      <c r="AA240" s="28"/>
      <c r="AB240" s="28"/>
      <c r="AC240" s="28"/>
      <c r="AD240" s="28"/>
      <c r="AE240" s="28"/>
    </row>
    <row r="241" spans="2:31" x14ac:dyDescent="0.25">
      <c r="B241" s="35">
        <v>9</v>
      </c>
      <c r="C241" s="28"/>
      <c r="D241" s="30" t="s">
        <v>262</v>
      </c>
      <c r="E241" s="28"/>
      <c r="F241" s="28"/>
      <c r="G241" s="28"/>
      <c r="H241" s="28"/>
      <c r="I241" s="28"/>
      <c r="J241" s="28"/>
      <c r="K241" s="28"/>
      <c r="L241" s="28"/>
      <c r="M241" s="30" t="s">
        <v>263</v>
      </c>
      <c r="N241" s="28"/>
      <c r="O241" s="28"/>
      <c r="P241" s="28"/>
      <c r="Q241" s="28"/>
      <c r="R241" s="28"/>
      <c r="S241" s="28"/>
      <c r="T241" s="28"/>
      <c r="U241" s="28"/>
      <c r="V241" s="28"/>
      <c r="W241" s="28"/>
      <c r="X241" s="28"/>
      <c r="Z241" s="52"/>
      <c r="AA241" s="28"/>
      <c r="AB241" s="52">
        <v>75</v>
      </c>
      <c r="AC241" s="28"/>
      <c r="AD241" s="30" t="s">
        <v>91</v>
      </c>
      <c r="AE241" s="52">
        <f t="shared" ref="AE241:AE272" si="42">Z241*AB241</f>
        <v>0</v>
      </c>
    </row>
    <row r="242" spans="2:31" x14ac:dyDescent="0.25">
      <c r="B242" s="28"/>
      <c r="C242" s="28"/>
      <c r="D242" s="28"/>
      <c r="E242" s="28"/>
      <c r="F242" s="28"/>
      <c r="G242" s="28"/>
      <c r="H242" s="28"/>
      <c r="I242" s="28"/>
      <c r="J242" s="28"/>
      <c r="K242" s="28"/>
      <c r="L242" s="28"/>
      <c r="Z242" s="28"/>
      <c r="AA242" s="28"/>
      <c r="AB242" s="28"/>
      <c r="AC242" s="28"/>
      <c r="AD242" s="28"/>
      <c r="AE242" s="28"/>
    </row>
    <row r="243" spans="2:31" x14ac:dyDescent="0.25">
      <c r="B243" s="35">
        <v>10</v>
      </c>
      <c r="C243" s="28"/>
      <c r="D243" s="30" t="s">
        <v>264</v>
      </c>
      <c r="E243" s="28"/>
      <c r="F243" s="28"/>
      <c r="G243" s="28"/>
      <c r="H243" s="28"/>
      <c r="I243" s="28"/>
      <c r="J243" s="28"/>
      <c r="K243" s="28"/>
      <c r="L243" s="28"/>
      <c r="M243" s="30" t="s">
        <v>265</v>
      </c>
      <c r="N243" s="28"/>
      <c r="O243" s="28"/>
      <c r="P243" s="28"/>
      <c r="Q243" s="28"/>
      <c r="R243" s="28"/>
      <c r="S243" s="28"/>
      <c r="T243" s="28"/>
      <c r="U243" s="28"/>
      <c r="V243" s="28"/>
      <c r="W243" s="28"/>
      <c r="X243" s="28"/>
      <c r="Z243" s="52"/>
      <c r="AA243" s="28"/>
      <c r="AB243" s="52">
        <v>22</v>
      </c>
      <c r="AC243" s="28"/>
      <c r="AD243" s="30" t="s">
        <v>91</v>
      </c>
      <c r="AE243" s="52">
        <f t="shared" ref="AE243:AE272" si="43">Z243*AB243</f>
        <v>0</v>
      </c>
    </row>
    <row r="244" spans="2:31" x14ac:dyDescent="0.25">
      <c r="B244" s="28"/>
      <c r="C244" s="28"/>
      <c r="D244" s="28"/>
      <c r="E244" s="28"/>
      <c r="F244" s="28"/>
      <c r="G244" s="28"/>
      <c r="H244" s="28"/>
      <c r="I244" s="28"/>
      <c r="J244" s="28"/>
      <c r="K244" s="28"/>
      <c r="L244" s="28"/>
      <c r="Z244" s="28"/>
      <c r="AA244" s="28"/>
      <c r="AB244" s="28"/>
      <c r="AC244" s="28"/>
      <c r="AD244" s="28"/>
      <c r="AE244" s="28"/>
    </row>
    <row r="245" spans="2:31" x14ac:dyDescent="0.25">
      <c r="B245" s="35">
        <v>11</v>
      </c>
      <c r="C245" s="28"/>
      <c r="D245" s="30" t="s">
        <v>266</v>
      </c>
      <c r="E245" s="28"/>
      <c r="F245" s="28"/>
      <c r="G245" s="28"/>
      <c r="H245" s="28"/>
      <c r="I245" s="28"/>
      <c r="J245" s="28"/>
      <c r="K245" s="28"/>
      <c r="L245" s="28"/>
      <c r="M245" s="30" t="s">
        <v>267</v>
      </c>
      <c r="N245" s="28"/>
      <c r="O245" s="28"/>
      <c r="P245" s="28"/>
      <c r="Q245" s="28"/>
      <c r="R245" s="28"/>
      <c r="S245" s="28"/>
      <c r="T245" s="28"/>
      <c r="U245" s="28"/>
      <c r="V245" s="28"/>
      <c r="W245" s="28"/>
      <c r="X245" s="28"/>
      <c r="Z245" s="52"/>
      <c r="AA245" s="28"/>
      <c r="AB245" s="52">
        <v>3</v>
      </c>
      <c r="AC245" s="28"/>
      <c r="AD245" s="30" t="s">
        <v>91</v>
      </c>
      <c r="AE245" s="52">
        <f t="shared" ref="AE245:AE272" si="44">Z245*AB245</f>
        <v>0</v>
      </c>
    </row>
    <row r="246" spans="2:31" x14ac:dyDescent="0.25">
      <c r="B246" s="28"/>
      <c r="C246" s="28"/>
      <c r="D246" s="28"/>
      <c r="E246" s="28"/>
      <c r="F246" s="28"/>
      <c r="G246" s="28"/>
      <c r="H246" s="28"/>
      <c r="I246" s="28"/>
      <c r="J246" s="28"/>
      <c r="K246" s="28"/>
      <c r="L246" s="28"/>
      <c r="Z246" s="28"/>
      <c r="AA246" s="28"/>
      <c r="AB246" s="28"/>
      <c r="AC246" s="28"/>
      <c r="AD246" s="28"/>
      <c r="AE246" s="28"/>
    </row>
    <row r="247" spans="2:31" x14ac:dyDescent="0.25">
      <c r="B247" s="35">
        <v>12</v>
      </c>
      <c r="C247" s="28"/>
      <c r="D247" s="30" t="s">
        <v>268</v>
      </c>
      <c r="E247" s="28"/>
      <c r="F247" s="28"/>
      <c r="G247" s="28"/>
      <c r="H247" s="28"/>
      <c r="I247" s="28"/>
      <c r="J247" s="28"/>
      <c r="K247" s="28"/>
      <c r="L247" s="28"/>
      <c r="M247" s="30" t="s">
        <v>269</v>
      </c>
      <c r="N247" s="28"/>
      <c r="O247" s="28"/>
      <c r="P247" s="28"/>
      <c r="Q247" s="28"/>
      <c r="R247" s="28"/>
      <c r="S247" s="28"/>
      <c r="T247" s="28"/>
      <c r="U247" s="28"/>
      <c r="V247" s="28"/>
      <c r="W247" s="28"/>
      <c r="X247" s="28"/>
      <c r="Z247" s="52"/>
      <c r="AA247" s="28"/>
      <c r="AB247" s="52">
        <v>6</v>
      </c>
      <c r="AC247" s="28"/>
      <c r="AD247" s="30" t="s">
        <v>91</v>
      </c>
      <c r="AE247" s="52">
        <f t="shared" ref="AE247:AE272" si="45">Z247*AB247</f>
        <v>0</v>
      </c>
    </row>
    <row r="248" spans="2:31" x14ac:dyDescent="0.25">
      <c r="B248" s="28"/>
      <c r="C248" s="28"/>
      <c r="D248" s="28"/>
      <c r="E248" s="28"/>
      <c r="F248" s="28"/>
      <c r="G248" s="28"/>
      <c r="H248" s="28"/>
      <c r="I248" s="28"/>
      <c r="J248" s="28"/>
      <c r="K248" s="28"/>
      <c r="L248" s="28"/>
      <c r="Z248" s="28"/>
      <c r="AA248" s="28"/>
      <c r="AB248" s="28"/>
      <c r="AC248" s="28"/>
      <c r="AD248" s="28"/>
      <c r="AE248" s="28"/>
    </row>
    <row r="249" spans="2:31" x14ac:dyDescent="0.25">
      <c r="B249" s="35">
        <v>13</v>
      </c>
      <c r="C249" s="28"/>
      <c r="D249" s="30" t="s">
        <v>270</v>
      </c>
      <c r="E249" s="28"/>
      <c r="F249" s="28"/>
      <c r="G249" s="28"/>
      <c r="H249" s="28"/>
      <c r="I249" s="28"/>
      <c r="J249" s="28"/>
      <c r="K249" s="28"/>
      <c r="L249" s="28"/>
      <c r="M249" s="30" t="s">
        <v>271</v>
      </c>
      <c r="N249" s="28"/>
      <c r="O249" s="28"/>
      <c r="P249" s="28"/>
      <c r="Q249" s="28"/>
      <c r="R249" s="28"/>
      <c r="S249" s="28"/>
      <c r="T249" s="28"/>
      <c r="U249" s="28"/>
      <c r="V249" s="28"/>
      <c r="W249" s="28"/>
      <c r="X249" s="28"/>
      <c r="Z249" s="52"/>
      <c r="AA249" s="28"/>
      <c r="AB249" s="52">
        <v>1</v>
      </c>
      <c r="AC249" s="28"/>
      <c r="AD249" s="30" t="s">
        <v>91</v>
      </c>
      <c r="AE249" s="52">
        <f t="shared" ref="AE249:AE272" si="46">Z249*AB249</f>
        <v>0</v>
      </c>
    </row>
    <row r="250" spans="2:31" x14ac:dyDescent="0.25">
      <c r="B250" s="28"/>
      <c r="C250" s="28"/>
      <c r="D250" s="28"/>
      <c r="E250" s="28"/>
      <c r="F250" s="28"/>
      <c r="G250" s="28"/>
      <c r="H250" s="28"/>
      <c r="I250" s="28"/>
      <c r="J250" s="28"/>
      <c r="K250" s="28"/>
      <c r="L250" s="28"/>
      <c r="Z250" s="28"/>
      <c r="AA250" s="28"/>
      <c r="AB250" s="28"/>
      <c r="AC250" s="28"/>
      <c r="AD250" s="28"/>
      <c r="AE250" s="28"/>
    </row>
    <row r="251" spans="2:31" x14ac:dyDescent="0.25">
      <c r="B251" s="35">
        <v>14</v>
      </c>
      <c r="C251" s="28"/>
      <c r="D251" s="30" t="s">
        <v>272</v>
      </c>
      <c r="E251" s="28"/>
      <c r="F251" s="28"/>
      <c r="G251" s="28"/>
      <c r="H251" s="28"/>
      <c r="I251" s="28"/>
      <c r="J251" s="28"/>
      <c r="K251" s="28"/>
      <c r="L251" s="28"/>
      <c r="M251" s="30" t="s">
        <v>273</v>
      </c>
      <c r="N251" s="28"/>
      <c r="O251" s="28"/>
      <c r="P251" s="28"/>
      <c r="Q251" s="28"/>
      <c r="R251" s="28"/>
      <c r="S251" s="28"/>
      <c r="T251" s="28"/>
      <c r="U251" s="28"/>
      <c r="V251" s="28"/>
      <c r="W251" s="28"/>
      <c r="X251" s="28"/>
      <c r="Z251" s="52"/>
      <c r="AA251" s="28"/>
      <c r="AB251" s="52">
        <v>3</v>
      </c>
      <c r="AC251" s="28"/>
      <c r="AD251" s="30" t="s">
        <v>91</v>
      </c>
      <c r="AE251" s="52">
        <f t="shared" ref="AE251:AE272" si="47">Z251*AB251</f>
        <v>0</v>
      </c>
    </row>
    <row r="252" spans="2:31" x14ac:dyDescent="0.25">
      <c r="B252" s="28"/>
      <c r="C252" s="28"/>
      <c r="D252" s="28"/>
      <c r="E252" s="28"/>
      <c r="F252" s="28"/>
      <c r="G252" s="28"/>
      <c r="H252" s="28"/>
      <c r="I252" s="28"/>
      <c r="J252" s="28"/>
      <c r="K252" s="28"/>
      <c r="L252" s="28"/>
      <c r="Z252" s="28"/>
      <c r="AA252" s="28"/>
      <c r="AB252" s="28"/>
      <c r="AC252" s="28"/>
      <c r="AD252" s="28"/>
      <c r="AE252" s="28"/>
    </row>
    <row r="253" spans="2:31" x14ac:dyDescent="0.25">
      <c r="B253" s="35">
        <v>15</v>
      </c>
      <c r="C253" s="28"/>
      <c r="D253" s="30" t="s">
        <v>274</v>
      </c>
      <c r="E253" s="28"/>
      <c r="F253" s="28"/>
      <c r="G253" s="28"/>
      <c r="H253" s="28"/>
      <c r="I253" s="28"/>
      <c r="J253" s="28"/>
      <c r="K253" s="28"/>
      <c r="L253" s="28"/>
      <c r="M253" s="30" t="s">
        <v>275</v>
      </c>
      <c r="N253" s="28"/>
      <c r="O253" s="28"/>
      <c r="P253" s="28"/>
      <c r="Q253" s="28"/>
      <c r="R253" s="28"/>
      <c r="S253" s="28"/>
      <c r="T253" s="28"/>
      <c r="U253" s="28"/>
      <c r="V253" s="28"/>
      <c r="W253" s="28"/>
      <c r="X253" s="28"/>
      <c r="Z253" s="52"/>
      <c r="AA253" s="28"/>
      <c r="AB253" s="52">
        <v>1</v>
      </c>
      <c r="AC253" s="28"/>
      <c r="AD253" s="30" t="s">
        <v>91</v>
      </c>
      <c r="AE253" s="52">
        <f t="shared" ref="AE253:AE272" si="48">Z253*AB253</f>
        <v>0</v>
      </c>
    </row>
    <row r="254" spans="2:31" x14ac:dyDescent="0.25">
      <c r="B254" s="28"/>
      <c r="C254" s="28"/>
      <c r="D254" s="28"/>
      <c r="E254" s="28"/>
      <c r="F254" s="28"/>
      <c r="G254" s="28"/>
      <c r="H254" s="28"/>
      <c r="I254" s="28"/>
      <c r="J254" s="28"/>
      <c r="K254" s="28"/>
      <c r="L254" s="28"/>
      <c r="Z254" s="28"/>
      <c r="AA254" s="28"/>
      <c r="AB254" s="28"/>
      <c r="AC254" s="28"/>
      <c r="AD254" s="28"/>
      <c r="AE254" s="28"/>
    </row>
    <row r="255" spans="2:31" x14ac:dyDescent="0.25">
      <c r="B255" s="35">
        <v>16</v>
      </c>
      <c r="C255" s="28"/>
      <c r="D255" s="30" t="s">
        <v>276</v>
      </c>
      <c r="E255" s="28"/>
      <c r="F255" s="28"/>
      <c r="G255" s="28"/>
      <c r="H255" s="28"/>
      <c r="I255" s="28"/>
      <c r="J255" s="28"/>
      <c r="K255" s="28"/>
      <c r="L255" s="28"/>
      <c r="M255" s="30" t="s">
        <v>277</v>
      </c>
      <c r="N255" s="28"/>
      <c r="O255" s="28"/>
      <c r="P255" s="28"/>
      <c r="Q255" s="28"/>
      <c r="R255" s="28"/>
      <c r="S255" s="28"/>
      <c r="T255" s="28"/>
      <c r="U255" s="28"/>
      <c r="V255" s="28"/>
      <c r="W255" s="28"/>
      <c r="X255" s="28"/>
      <c r="Z255" s="52"/>
      <c r="AA255" s="28"/>
      <c r="AB255" s="52">
        <v>1</v>
      </c>
      <c r="AC255" s="28"/>
      <c r="AD255" s="30" t="s">
        <v>91</v>
      </c>
      <c r="AE255" s="52">
        <f t="shared" ref="AE255:AE272" si="49">Z255*AB255</f>
        <v>0</v>
      </c>
    </row>
    <row r="256" spans="2:31" x14ac:dyDescent="0.25">
      <c r="B256" s="28"/>
      <c r="C256" s="28"/>
      <c r="D256" s="28"/>
      <c r="E256" s="28"/>
      <c r="F256" s="28"/>
      <c r="G256" s="28"/>
      <c r="H256" s="28"/>
      <c r="I256" s="28"/>
      <c r="J256" s="28"/>
      <c r="K256" s="28"/>
      <c r="L256" s="28"/>
      <c r="Z256" s="28"/>
      <c r="AA256" s="28"/>
      <c r="AB256" s="28"/>
      <c r="AC256" s="28"/>
      <c r="AD256" s="28"/>
      <c r="AE256" s="28"/>
    </row>
    <row r="257" spans="2:31" x14ac:dyDescent="0.25">
      <c r="B257" s="35">
        <v>17</v>
      </c>
      <c r="C257" s="28"/>
      <c r="D257" s="30" t="s">
        <v>278</v>
      </c>
      <c r="E257" s="28"/>
      <c r="F257" s="28"/>
      <c r="G257" s="28"/>
      <c r="H257" s="28"/>
      <c r="I257" s="28"/>
      <c r="J257" s="28"/>
      <c r="K257" s="28"/>
      <c r="L257" s="28"/>
      <c r="M257" s="30" t="s">
        <v>279</v>
      </c>
      <c r="N257" s="28"/>
      <c r="O257" s="28"/>
      <c r="P257" s="28"/>
      <c r="Q257" s="28"/>
      <c r="R257" s="28"/>
      <c r="S257" s="28"/>
      <c r="T257" s="28"/>
      <c r="U257" s="28"/>
      <c r="V257" s="28"/>
      <c r="W257" s="28"/>
      <c r="X257" s="28"/>
      <c r="Z257" s="52"/>
      <c r="AA257" s="28"/>
      <c r="AB257" s="52">
        <v>1</v>
      </c>
      <c r="AC257" s="28"/>
      <c r="AD257" s="30" t="s">
        <v>91</v>
      </c>
      <c r="AE257" s="52">
        <f t="shared" ref="AE257:AE272" si="50">Z257*AB257</f>
        <v>0</v>
      </c>
    </row>
    <row r="258" spans="2:31" x14ac:dyDescent="0.25">
      <c r="B258" s="28"/>
      <c r="C258" s="28"/>
      <c r="D258" s="28"/>
      <c r="E258" s="28"/>
      <c r="F258" s="28"/>
      <c r="G258" s="28"/>
      <c r="H258" s="28"/>
      <c r="I258" s="28"/>
      <c r="J258" s="28"/>
      <c r="K258" s="28"/>
      <c r="L258" s="28"/>
      <c r="Z258" s="28"/>
      <c r="AA258" s="28"/>
      <c r="AB258" s="28"/>
      <c r="AC258" s="28"/>
      <c r="AD258" s="28"/>
      <c r="AE258" s="28"/>
    </row>
    <row r="259" spans="2:31" x14ac:dyDescent="0.25">
      <c r="B259" s="35">
        <v>18</v>
      </c>
      <c r="C259" s="28"/>
      <c r="D259" s="30" t="s">
        <v>280</v>
      </c>
      <c r="E259" s="28"/>
      <c r="F259" s="28"/>
      <c r="G259" s="28"/>
      <c r="H259" s="28"/>
      <c r="I259" s="28"/>
      <c r="J259" s="28"/>
      <c r="K259" s="28"/>
      <c r="L259" s="28"/>
      <c r="M259" s="30" t="s">
        <v>281</v>
      </c>
      <c r="N259" s="28"/>
      <c r="O259" s="28"/>
      <c r="P259" s="28"/>
      <c r="Q259" s="28"/>
      <c r="R259" s="28"/>
      <c r="S259" s="28"/>
      <c r="T259" s="28"/>
      <c r="U259" s="28"/>
      <c r="V259" s="28"/>
      <c r="W259" s="28"/>
      <c r="X259" s="28"/>
      <c r="Z259" s="52"/>
      <c r="AA259" s="28"/>
      <c r="AB259" s="52">
        <v>1</v>
      </c>
      <c r="AC259" s="28"/>
      <c r="AD259" s="30" t="s">
        <v>91</v>
      </c>
      <c r="AE259" s="52">
        <f t="shared" ref="AE259:AE272" si="51">Z259*AB259</f>
        <v>0</v>
      </c>
    </row>
    <row r="260" spans="2:31" x14ac:dyDescent="0.25">
      <c r="B260" s="28"/>
      <c r="C260" s="28"/>
      <c r="D260" s="28"/>
      <c r="E260" s="28"/>
      <c r="F260" s="28"/>
      <c r="G260" s="28"/>
      <c r="H260" s="28"/>
      <c r="I260" s="28"/>
      <c r="J260" s="28"/>
      <c r="K260" s="28"/>
      <c r="L260" s="28"/>
      <c r="Z260" s="28"/>
      <c r="AA260" s="28"/>
      <c r="AB260" s="28"/>
      <c r="AC260" s="28"/>
      <c r="AD260" s="28"/>
      <c r="AE260" s="28"/>
    </row>
    <row r="261" spans="2:31" x14ac:dyDescent="0.25">
      <c r="B261" s="35">
        <v>19</v>
      </c>
      <c r="C261" s="28"/>
      <c r="D261" s="30" t="s">
        <v>282</v>
      </c>
      <c r="E261" s="28"/>
      <c r="F261" s="28"/>
      <c r="G261" s="28"/>
      <c r="H261" s="28"/>
      <c r="I261" s="28"/>
      <c r="J261" s="28"/>
      <c r="K261" s="28"/>
      <c r="L261" s="28"/>
      <c r="M261" s="30" t="s">
        <v>283</v>
      </c>
      <c r="N261" s="28"/>
      <c r="O261" s="28"/>
      <c r="P261" s="28"/>
      <c r="Q261" s="28"/>
      <c r="R261" s="28"/>
      <c r="S261" s="28"/>
      <c r="T261" s="28"/>
      <c r="U261" s="28"/>
      <c r="V261" s="28"/>
      <c r="W261" s="28"/>
      <c r="X261" s="28"/>
      <c r="Z261" s="52"/>
      <c r="AA261" s="28"/>
      <c r="AB261" s="52">
        <v>1</v>
      </c>
      <c r="AC261" s="28"/>
      <c r="AD261" s="30" t="s">
        <v>91</v>
      </c>
      <c r="AE261" s="52">
        <f t="shared" ref="AE261:AE272" si="52">Z261*AB261</f>
        <v>0</v>
      </c>
    </row>
    <row r="262" spans="2:31" x14ac:dyDescent="0.25">
      <c r="B262" s="28"/>
      <c r="C262" s="28"/>
      <c r="D262" s="28"/>
      <c r="E262" s="28"/>
      <c r="F262" s="28"/>
      <c r="G262" s="28"/>
      <c r="H262" s="28"/>
      <c r="I262" s="28"/>
      <c r="J262" s="28"/>
      <c r="K262" s="28"/>
      <c r="L262" s="28"/>
      <c r="Z262" s="28"/>
      <c r="AA262" s="28"/>
      <c r="AB262" s="28"/>
      <c r="AC262" s="28"/>
      <c r="AD262" s="28"/>
      <c r="AE262" s="28"/>
    </row>
    <row r="263" spans="2:31" x14ac:dyDescent="0.25">
      <c r="B263" s="35">
        <v>20</v>
      </c>
      <c r="C263" s="28"/>
      <c r="D263" s="30" t="s">
        <v>284</v>
      </c>
      <c r="E263" s="28"/>
      <c r="F263" s="28"/>
      <c r="G263" s="28"/>
      <c r="H263" s="28"/>
      <c r="I263" s="28"/>
      <c r="J263" s="28"/>
      <c r="K263" s="28"/>
      <c r="L263" s="28"/>
      <c r="M263" s="30" t="s">
        <v>285</v>
      </c>
      <c r="N263" s="28"/>
      <c r="O263" s="28"/>
      <c r="P263" s="28"/>
      <c r="Q263" s="28"/>
      <c r="R263" s="28"/>
      <c r="S263" s="28"/>
      <c r="T263" s="28"/>
      <c r="U263" s="28"/>
      <c r="V263" s="28"/>
      <c r="W263" s="28"/>
      <c r="X263" s="28"/>
      <c r="Z263" s="52"/>
      <c r="AA263" s="28"/>
      <c r="AB263" s="52">
        <v>1</v>
      </c>
      <c r="AC263" s="28"/>
      <c r="AD263" s="30" t="s">
        <v>91</v>
      </c>
      <c r="AE263" s="52">
        <f t="shared" ref="AE263:AE272" si="53">Z263*AB263</f>
        <v>0</v>
      </c>
    </row>
    <row r="264" spans="2:31" x14ac:dyDescent="0.25">
      <c r="B264" s="28"/>
      <c r="C264" s="28"/>
      <c r="D264" s="28"/>
      <c r="E264" s="28"/>
      <c r="F264" s="28"/>
      <c r="G264" s="28"/>
      <c r="H264" s="28"/>
      <c r="I264" s="28"/>
      <c r="J264" s="28"/>
      <c r="K264" s="28"/>
      <c r="L264" s="28"/>
      <c r="Z264" s="28"/>
      <c r="AA264" s="28"/>
      <c r="AB264" s="28"/>
      <c r="AC264" s="28"/>
      <c r="AD264" s="28"/>
      <c r="AE264" s="28"/>
    </row>
    <row r="265" spans="2:31" x14ac:dyDescent="0.25">
      <c r="B265" s="35">
        <v>21</v>
      </c>
      <c r="C265" s="28"/>
      <c r="D265" s="30" t="s">
        <v>286</v>
      </c>
      <c r="E265" s="28"/>
      <c r="F265" s="28"/>
      <c r="G265" s="28"/>
      <c r="H265" s="28"/>
      <c r="I265" s="28"/>
      <c r="J265" s="28"/>
      <c r="K265" s="28"/>
      <c r="L265" s="28"/>
      <c r="M265" s="30" t="s">
        <v>287</v>
      </c>
      <c r="N265" s="28"/>
      <c r="O265" s="28"/>
      <c r="P265" s="28"/>
      <c r="Q265" s="28"/>
      <c r="R265" s="28"/>
      <c r="S265" s="28"/>
      <c r="T265" s="28"/>
      <c r="U265" s="28"/>
      <c r="V265" s="28"/>
      <c r="W265" s="28"/>
      <c r="X265" s="28"/>
      <c r="Z265" s="52"/>
      <c r="AA265" s="28"/>
      <c r="AB265" s="52">
        <v>2</v>
      </c>
      <c r="AC265" s="28"/>
      <c r="AD265" s="30" t="s">
        <v>91</v>
      </c>
      <c r="AE265" s="52">
        <f t="shared" ref="AE265:AE272" si="54">Z265*AB265</f>
        <v>0</v>
      </c>
    </row>
    <row r="266" spans="2:31" x14ac:dyDescent="0.25">
      <c r="B266" s="28"/>
      <c r="C266" s="28"/>
      <c r="D266" s="28"/>
      <c r="E266" s="28"/>
      <c r="F266" s="28"/>
      <c r="G266" s="28"/>
      <c r="H266" s="28"/>
      <c r="I266" s="28"/>
      <c r="J266" s="28"/>
      <c r="K266" s="28"/>
      <c r="L266" s="28"/>
      <c r="Z266" s="28"/>
      <c r="AA266" s="28"/>
      <c r="AB266" s="28"/>
      <c r="AC266" s="28"/>
      <c r="AD266" s="28"/>
      <c r="AE266" s="28"/>
    </row>
    <row r="267" spans="2:31" x14ac:dyDescent="0.25">
      <c r="B267" s="35">
        <v>22</v>
      </c>
      <c r="C267" s="28"/>
      <c r="D267" s="30" t="s">
        <v>288</v>
      </c>
      <c r="E267" s="28"/>
      <c r="F267" s="28"/>
      <c r="G267" s="28"/>
      <c r="H267" s="28"/>
      <c r="I267" s="28"/>
      <c r="J267" s="28"/>
      <c r="K267" s="28"/>
      <c r="L267" s="28"/>
      <c r="M267" s="30" t="s">
        <v>289</v>
      </c>
      <c r="N267" s="28"/>
      <c r="O267" s="28"/>
      <c r="P267" s="28"/>
      <c r="Q267" s="28"/>
      <c r="R267" s="28"/>
      <c r="S267" s="28"/>
      <c r="T267" s="28"/>
      <c r="U267" s="28"/>
      <c r="V267" s="28"/>
      <c r="W267" s="28"/>
      <c r="X267" s="28"/>
      <c r="Z267" s="52"/>
      <c r="AA267" s="28"/>
      <c r="AB267" s="52">
        <v>2</v>
      </c>
      <c r="AC267" s="28"/>
      <c r="AD267" s="30" t="s">
        <v>91</v>
      </c>
      <c r="AE267" s="52">
        <f t="shared" ref="AE267:AE272" si="55">Z267*AB267</f>
        <v>0</v>
      </c>
    </row>
    <row r="268" spans="2:31" x14ac:dyDescent="0.25">
      <c r="B268" s="28"/>
      <c r="C268" s="28"/>
      <c r="D268" s="28"/>
      <c r="E268" s="28"/>
      <c r="F268" s="28"/>
      <c r="G268" s="28"/>
      <c r="H268" s="28"/>
      <c r="I268" s="28"/>
      <c r="J268" s="28"/>
      <c r="K268" s="28"/>
      <c r="L268" s="28"/>
      <c r="Z268" s="28"/>
      <c r="AA268" s="28"/>
      <c r="AB268" s="28"/>
      <c r="AC268" s="28"/>
      <c r="AD268" s="28"/>
      <c r="AE268" s="28"/>
    </row>
    <row r="269" spans="2:31" x14ac:dyDescent="0.25">
      <c r="B269" s="35">
        <v>23</v>
      </c>
      <c r="C269" s="28"/>
      <c r="D269" s="30" t="s">
        <v>290</v>
      </c>
      <c r="E269" s="28"/>
      <c r="F269" s="28"/>
      <c r="G269" s="28"/>
      <c r="H269" s="28"/>
      <c r="I269" s="28"/>
      <c r="J269" s="28"/>
      <c r="K269" s="28"/>
      <c r="L269" s="28"/>
      <c r="M269" s="30" t="s">
        <v>291</v>
      </c>
      <c r="N269" s="28"/>
      <c r="O269" s="28"/>
      <c r="P269" s="28"/>
      <c r="Q269" s="28"/>
      <c r="R269" s="28"/>
      <c r="S269" s="28"/>
      <c r="T269" s="28"/>
      <c r="U269" s="28"/>
      <c r="V269" s="28"/>
      <c r="W269" s="28"/>
      <c r="X269" s="28"/>
      <c r="Z269" s="52"/>
      <c r="AA269" s="28"/>
      <c r="AB269" s="52">
        <v>2</v>
      </c>
      <c r="AC269" s="28"/>
      <c r="AD269" s="30" t="s">
        <v>91</v>
      </c>
      <c r="AE269" s="52">
        <f t="shared" ref="AE269:AE272" si="56">Z269*AB269</f>
        <v>0</v>
      </c>
    </row>
    <row r="270" spans="2:31" x14ac:dyDescent="0.25">
      <c r="B270" s="28"/>
      <c r="C270" s="28"/>
      <c r="D270" s="28"/>
      <c r="E270" s="28"/>
      <c r="F270" s="28"/>
      <c r="G270" s="28"/>
      <c r="H270" s="28"/>
      <c r="I270" s="28"/>
      <c r="J270" s="28"/>
      <c r="K270" s="28"/>
      <c r="L270" s="28"/>
      <c r="Z270" s="28"/>
      <c r="AA270" s="28"/>
      <c r="AB270" s="28"/>
      <c r="AC270" s="28"/>
      <c r="AD270" s="28"/>
      <c r="AE270" s="28"/>
    </row>
    <row r="271" spans="2:31" x14ac:dyDescent="0.25">
      <c r="B271" s="35">
        <v>24</v>
      </c>
      <c r="C271" s="28"/>
      <c r="D271" s="30" t="s">
        <v>292</v>
      </c>
      <c r="E271" s="28"/>
      <c r="F271" s="28"/>
      <c r="G271" s="28"/>
      <c r="H271" s="28"/>
      <c r="I271" s="28"/>
      <c r="J271" s="28"/>
      <c r="K271" s="28"/>
      <c r="L271" s="28"/>
      <c r="M271" s="30" t="s">
        <v>293</v>
      </c>
      <c r="N271" s="28"/>
      <c r="O271" s="28"/>
      <c r="P271" s="28"/>
      <c r="Q271" s="28"/>
      <c r="R271" s="28"/>
      <c r="S271" s="28"/>
      <c r="T271" s="28"/>
      <c r="U271" s="28"/>
      <c r="V271" s="28"/>
      <c r="W271" s="28"/>
      <c r="X271" s="28"/>
      <c r="Z271" s="52"/>
      <c r="AA271" s="28"/>
      <c r="AB271" s="52">
        <v>1</v>
      </c>
      <c r="AC271" s="28"/>
      <c r="AD271" s="30" t="s">
        <v>8</v>
      </c>
      <c r="AE271" s="52">
        <f t="shared" ref="AE271:AE272" si="57">Z271*AB271</f>
        <v>0</v>
      </c>
    </row>
    <row r="272" spans="2:31" x14ac:dyDescent="0.25">
      <c r="B272" s="28"/>
      <c r="C272" s="28"/>
      <c r="D272" s="28"/>
      <c r="E272" s="28"/>
      <c r="F272" s="28"/>
      <c r="G272" s="28"/>
      <c r="H272" s="28"/>
      <c r="I272" s="28"/>
      <c r="J272" s="28"/>
      <c r="K272" s="28"/>
      <c r="L272" s="28"/>
      <c r="Z272" s="28"/>
      <c r="AA272" s="28"/>
      <c r="AB272" s="28"/>
      <c r="AC272" s="28"/>
      <c r="AD272" s="28"/>
      <c r="AE272" s="28"/>
    </row>
    <row r="273" spans="2:31" s="26" customFormat="1" ht="11.25" x14ac:dyDescent="0.2">
      <c r="AC273" s="26" t="s">
        <v>315</v>
      </c>
      <c r="AE273" s="71">
        <f>SUM(AE225:AE272)</f>
        <v>0</v>
      </c>
    </row>
    <row r="274" spans="2:31" ht="11.45" customHeight="1" x14ac:dyDescent="0.25">
      <c r="B274" s="49"/>
      <c r="C274" s="50"/>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c r="AC274" s="50"/>
      <c r="AD274" s="50"/>
      <c r="AE274" s="50"/>
    </row>
    <row r="275" spans="2:31" ht="2.85" customHeight="1" x14ac:dyDescent="0.25"/>
    <row r="276" spans="2:31" ht="11.25" customHeight="1" x14ac:dyDescent="0.25">
      <c r="B276" s="29" t="s">
        <v>247</v>
      </c>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row>
    <row r="277" spans="2:31" ht="1.5" customHeight="1" x14ac:dyDescent="0.25"/>
    <row r="278" spans="2:31" ht="11.25" customHeight="1" x14ac:dyDescent="0.25">
      <c r="C278" s="35" t="s">
        <v>143</v>
      </c>
      <c r="D278" s="28"/>
      <c r="F278" s="52">
        <f>AE273</f>
        <v>0</v>
      </c>
      <c r="G278" s="28"/>
      <c r="H278" s="28"/>
      <c r="I278" s="28"/>
      <c r="J278" s="28"/>
      <c r="K278" s="28"/>
      <c r="L278" s="30" t="s">
        <v>144</v>
      </c>
      <c r="M278" s="28"/>
      <c r="N278" s="28"/>
      <c r="O278" s="28"/>
      <c r="P278" s="28"/>
      <c r="Q278" s="28"/>
      <c r="R278" s="28"/>
      <c r="S278" s="28"/>
      <c r="T278" s="28"/>
      <c r="U278" s="28"/>
    </row>
    <row r="279" spans="2:31" ht="4.3499999999999996" customHeight="1" x14ac:dyDescent="0.25"/>
    <row r="280" spans="2:31" ht="2.85" customHeight="1" x14ac:dyDescent="0.25"/>
    <row r="281" spans="2:31" ht="14.65" customHeight="1" x14ac:dyDescent="0.25">
      <c r="B281" s="55" t="s">
        <v>294</v>
      </c>
      <c r="C281" s="28"/>
      <c r="D281" s="28"/>
      <c r="E281" s="28"/>
      <c r="F281" s="28"/>
      <c r="G281" s="28"/>
      <c r="H281" s="28"/>
      <c r="I281" s="28"/>
      <c r="J281" s="28"/>
    </row>
    <row r="282" spans="2:31" ht="0" hidden="1" customHeight="1" x14ac:dyDescent="0.25"/>
    <row r="283" spans="2:31" x14ac:dyDescent="0.25">
      <c r="B283" s="49" t="s">
        <v>70</v>
      </c>
      <c r="C283" s="50"/>
      <c r="D283" s="56" t="s">
        <v>71</v>
      </c>
      <c r="E283" s="50"/>
      <c r="F283" s="50"/>
      <c r="G283" s="50"/>
      <c r="H283" s="50"/>
      <c r="I283" s="50"/>
      <c r="J283" s="50"/>
      <c r="K283" s="50"/>
      <c r="L283" s="50"/>
      <c r="M283" s="56" t="s">
        <v>22</v>
      </c>
      <c r="N283" s="50"/>
      <c r="O283" s="50"/>
      <c r="P283" s="50"/>
      <c r="Q283" s="50"/>
      <c r="R283" s="50"/>
      <c r="S283" s="50"/>
      <c r="T283" s="50"/>
      <c r="U283" s="50"/>
      <c r="V283" s="50"/>
      <c r="W283" s="50"/>
      <c r="X283" s="50"/>
      <c r="Z283" s="49" t="s">
        <v>72</v>
      </c>
      <c r="AA283" s="50"/>
      <c r="AB283" s="49" t="s">
        <v>73</v>
      </c>
      <c r="AC283" s="50"/>
      <c r="AD283" s="21" t="s">
        <v>74</v>
      </c>
      <c r="AE283" s="20" t="s">
        <v>75</v>
      </c>
    </row>
    <row r="284" spans="2:31" x14ac:dyDescent="0.25">
      <c r="B284" s="35">
        <v>1</v>
      </c>
      <c r="C284" s="28"/>
      <c r="D284" s="30" t="s">
        <v>295</v>
      </c>
      <c r="E284" s="28"/>
      <c r="F284" s="28"/>
      <c r="G284" s="28"/>
      <c r="H284" s="28"/>
      <c r="I284" s="28"/>
      <c r="J284" s="28"/>
      <c r="K284" s="28"/>
      <c r="L284" s="28"/>
      <c r="M284" s="30" t="s">
        <v>296</v>
      </c>
      <c r="N284" s="28"/>
      <c r="O284" s="28"/>
      <c r="P284" s="28"/>
      <c r="Q284" s="28"/>
      <c r="R284" s="28"/>
      <c r="S284" s="28"/>
      <c r="T284" s="28"/>
      <c r="U284" s="28"/>
      <c r="V284" s="28"/>
      <c r="W284" s="28"/>
      <c r="X284" s="28"/>
      <c r="Z284" s="52"/>
      <c r="AA284" s="28"/>
      <c r="AB284" s="52">
        <v>32</v>
      </c>
      <c r="AC284" s="28"/>
      <c r="AD284" s="30" t="s">
        <v>214</v>
      </c>
      <c r="AE284" s="52">
        <f>Z284*AB284</f>
        <v>0</v>
      </c>
    </row>
    <row r="285" spans="2:31" x14ac:dyDescent="0.25">
      <c r="B285" s="28"/>
      <c r="C285" s="28"/>
      <c r="D285" s="28"/>
      <c r="E285" s="28"/>
      <c r="F285" s="28"/>
      <c r="G285" s="28"/>
      <c r="H285" s="28"/>
      <c r="I285" s="28"/>
      <c r="J285" s="28"/>
      <c r="K285" s="28"/>
      <c r="L285" s="28"/>
      <c r="Z285" s="28"/>
      <c r="AA285" s="28"/>
      <c r="AB285" s="28"/>
      <c r="AC285" s="28"/>
      <c r="AD285" s="28"/>
      <c r="AE285" s="28"/>
    </row>
    <row r="286" spans="2:31" x14ac:dyDescent="0.25">
      <c r="B286" s="35">
        <v>2</v>
      </c>
      <c r="C286" s="28"/>
      <c r="D286" s="30" t="s">
        <v>297</v>
      </c>
      <c r="E286" s="28"/>
      <c r="F286" s="28"/>
      <c r="G286" s="28"/>
      <c r="H286" s="28"/>
      <c r="I286" s="28"/>
      <c r="J286" s="28"/>
      <c r="K286" s="28"/>
      <c r="L286" s="28"/>
      <c r="M286" s="30" t="s">
        <v>298</v>
      </c>
      <c r="N286" s="28"/>
      <c r="O286" s="28"/>
      <c r="P286" s="28"/>
      <c r="Q286" s="28"/>
      <c r="R286" s="28"/>
      <c r="S286" s="28"/>
      <c r="T286" s="28"/>
      <c r="U286" s="28"/>
      <c r="V286" s="28"/>
      <c r="W286" s="28"/>
      <c r="X286" s="28"/>
      <c r="Z286" s="52"/>
      <c r="AA286" s="28"/>
      <c r="AB286" s="52">
        <v>2</v>
      </c>
      <c r="AC286" s="28"/>
      <c r="AD286" s="30" t="s">
        <v>207</v>
      </c>
      <c r="AE286" s="52">
        <f t="shared" ref="AE286:AE291" si="58">Z286*AB286</f>
        <v>0</v>
      </c>
    </row>
    <row r="287" spans="2:31" x14ac:dyDescent="0.25">
      <c r="B287" s="28"/>
      <c r="C287" s="28"/>
      <c r="D287" s="28"/>
      <c r="E287" s="28"/>
      <c r="F287" s="28"/>
      <c r="G287" s="28"/>
      <c r="H287" s="28"/>
      <c r="I287" s="28"/>
      <c r="J287" s="28"/>
      <c r="K287" s="28"/>
      <c r="L287" s="28"/>
      <c r="Z287" s="28"/>
      <c r="AA287" s="28"/>
      <c r="AB287" s="28"/>
      <c r="AC287" s="28"/>
      <c r="AD287" s="28"/>
      <c r="AE287" s="28"/>
    </row>
    <row r="288" spans="2:31" x14ac:dyDescent="0.25">
      <c r="B288" s="35">
        <v>3</v>
      </c>
      <c r="C288" s="28"/>
      <c r="D288" s="30" t="s">
        <v>299</v>
      </c>
      <c r="E288" s="28"/>
      <c r="F288" s="28"/>
      <c r="G288" s="28"/>
      <c r="H288" s="28"/>
      <c r="I288" s="28"/>
      <c r="J288" s="28"/>
      <c r="K288" s="28"/>
      <c r="L288" s="28"/>
      <c r="M288" s="30" t="s">
        <v>300</v>
      </c>
      <c r="N288" s="28"/>
      <c r="O288" s="28"/>
      <c r="P288" s="28"/>
      <c r="Q288" s="28"/>
      <c r="R288" s="28"/>
      <c r="S288" s="28"/>
      <c r="T288" s="28"/>
      <c r="U288" s="28"/>
      <c r="V288" s="28"/>
      <c r="W288" s="28"/>
      <c r="X288" s="28"/>
      <c r="Z288" s="52"/>
      <c r="AA288" s="28"/>
      <c r="AB288" s="52">
        <v>1</v>
      </c>
      <c r="AC288" s="28"/>
      <c r="AD288" s="30" t="s">
        <v>91</v>
      </c>
      <c r="AE288" s="52">
        <f t="shared" ref="AE288:AE291" si="59">Z288*AB288</f>
        <v>0</v>
      </c>
    </row>
    <row r="289" spans="2:31" x14ac:dyDescent="0.25">
      <c r="B289" s="28"/>
      <c r="C289" s="28"/>
      <c r="D289" s="28"/>
      <c r="E289" s="28"/>
      <c r="F289" s="28"/>
      <c r="G289" s="28"/>
      <c r="H289" s="28"/>
      <c r="I289" s="28"/>
      <c r="J289" s="28"/>
      <c r="K289" s="28"/>
      <c r="L289" s="28"/>
      <c r="Z289" s="28"/>
      <c r="AA289" s="28"/>
      <c r="AB289" s="28"/>
      <c r="AC289" s="28"/>
      <c r="AD289" s="28"/>
      <c r="AE289" s="28"/>
    </row>
    <row r="290" spans="2:31" x14ac:dyDescent="0.25">
      <c r="B290" s="35">
        <v>4</v>
      </c>
      <c r="C290" s="28"/>
      <c r="D290" s="30" t="s">
        <v>301</v>
      </c>
      <c r="E290" s="28"/>
      <c r="F290" s="28"/>
      <c r="G290" s="28"/>
      <c r="H290" s="28"/>
      <c r="I290" s="28"/>
      <c r="J290" s="28"/>
      <c r="K290" s="28"/>
      <c r="L290" s="28"/>
      <c r="M290" s="30" t="s">
        <v>302</v>
      </c>
      <c r="N290" s="28"/>
      <c r="O290" s="28"/>
      <c r="P290" s="28"/>
      <c r="Q290" s="28"/>
      <c r="R290" s="28"/>
      <c r="S290" s="28"/>
      <c r="T290" s="28"/>
      <c r="U290" s="28"/>
      <c r="V290" s="28"/>
      <c r="W290" s="28"/>
      <c r="X290" s="28"/>
      <c r="Z290" s="52"/>
      <c r="AA290" s="28"/>
      <c r="AB290" s="52">
        <v>1</v>
      </c>
      <c r="AC290" s="28"/>
      <c r="AD290" s="30" t="s">
        <v>91</v>
      </c>
      <c r="AE290" s="52">
        <f t="shared" ref="AE290:AE291" si="60">Z290*AB290</f>
        <v>0</v>
      </c>
    </row>
    <row r="291" spans="2:31" x14ac:dyDescent="0.25">
      <c r="B291" s="28"/>
      <c r="C291" s="28"/>
      <c r="D291" s="28"/>
      <c r="E291" s="28"/>
      <c r="F291" s="28"/>
      <c r="G291" s="28"/>
      <c r="H291" s="28"/>
      <c r="I291" s="28"/>
      <c r="J291" s="28"/>
      <c r="K291" s="28"/>
      <c r="L291" s="28"/>
      <c r="Z291" s="28"/>
      <c r="AA291" s="28"/>
      <c r="AB291" s="28"/>
      <c r="AC291" s="28"/>
      <c r="AD291" s="28"/>
      <c r="AE291" s="28"/>
    </row>
    <row r="292" spans="2:31" s="26" customFormat="1" ht="11.25" x14ac:dyDescent="0.2">
      <c r="AC292" s="26" t="s">
        <v>315</v>
      </c>
      <c r="AE292" s="71">
        <f>SUM(AE284:AE291)</f>
        <v>0</v>
      </c>
    </row>
    <row r="293" spans="2:31" ht="11.25" customHeight="1" x14ac:dyDescent="0.25">
      <c r="B293" s="49"/>
      <c r="C293" s="50"/>
      <c r="D293" s="50"/>
      <c r="E293" s="50"/>
      <c r="F293" s="50"/>
      <c r="G293" s="50"/>
      <c r="H293" s="50"/>
      <c r="I293" s="50"/>
      <c r="J293" s="50"/>
      <c r="K293" s="50"/>
      <c r="L293" s="50"/>
      <c r="M293" s="50"/>
      <c r="N293" s="50"/>
      <c r="O293" s="50"/>
      <c r="P293" s="50"/>
      <c r="Q293" s="50"/>
      <c r="R293" s="50"/>
      <c r="S293" s="50"/>
      <c r="T293" s="50"/>
      <c r="U293" s="50"/>
      <c r="V293" s="50"/>
      <c r="W293" s="50"/>
      <c r="X293" s="50"/>
      <c r="Y293" s="50"/>
      <c r="Z293" s="50"/>
      <c r="AA293" s="50"/>
      <c r="AB293" s="50"/>
      <c r="AC293" s="50"/>
      <c r="AD293" s="50"/>
      <c r="AE293" s="50"/>
    </row>
    <row r="294" spans="2:31" ht="0" hidden="1" customHeight="1" x14ac:dyDescent="0.25"/>
    <row r="295" spans="2:31" ht="2.85" customHeight="1" x14ac:dyDescent="0.25"/>
    <row r="296" spans="2:31" ht="11.25" customHeight="1" x14ac:dyDescent="0.25">
      <c r="B296" s="29" t="s">
        <v>247</v>
      </c>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c r="AA296" s="28"/>
      <c r="AB296" s="28"/>
      <c r="AC296" s="28"/>
      <c r="AD296" s="28"/>
      <c r="AE296" s="28"/>
    </row>
    <row r="297" spans="2:31" ht="1.5" customHeight="1" x14ac:dyDescent="0.25"/>
    <row r="298" spans="2:31" x14ac:dyDescent="0.25">
      <c r="C298" s="35" t="s">
        <v>143</v>
      </c>
      <c r="D298" s="28"/>
      <c r="F298" s="22">
        <f>AE292</f>
        <v>0</v>
      </c>
      <c r="G298" s="30" t="s">
        <v>144</v>
      </c>
      <c r="H298" s="28"/>
      <c r="I298" s="28"/>
      <c r="J298" s="28"/>
      <c r="K298" s="28"/>
      <c r="L298" s="28"/>
      <c r="M298" s="28"/>
      <c r="N298" s="28"/>
      <c r="O298" s="28"/>
      <c r="P298" s="28"/>
      <c r="Q298" s="28"/>
      <c r="R298" s="28"/>
      <c r="S298" s="28"/>
    </row>
    <row r="299" spans="2:31" ht="1.5" customHeight="1" x14ac:dyDescent="0.25"/>
    <row r="300" spans="2:31" ht="11.25" customHeight="1" x14ac:dyDescent="0.25">
      <c r="B300" s="29" t="s">
        <v>303</v>
      </c>
      <c r="C300" s="28"/>
      <c r="D300" s="28"/>
      <c r="E300" s="28"/>
      <c r="F300" s="28"/>
      <c r="G300" s="28"/>
      <c r="H300" s="28"/>
      <c r="I300" s="28"/>
      <c r="J300" s="28"/>
      <c r="K300" s="28"/>
      <c r="L300" s="28"/>
      <c r="M300" s="28"/>
      <c r="N300" s="28"/>
      <c r="O300" s="28"/>
      <c r="P300" s="28"/>
      <c r="Q300" s="28"/>
      <c r="R300" s="28"/>
      <c r="S300" s="28"/>
      <c r="T300" s="28"/>
      <c r="U300" s="28"/>
      <c r="V300" s="28"/>
      <c r="W300" s="28"/>
      <c r="X300" s="28"/>
      <c r="Y300" s="28"/>
      <c r="Z300" s="28"/>
      <c r="AA300" s="28"/>
      <c r="AB300" s="28"/>
      <c r="AC300" s="28"/>
      <c r="AD300" s="28"/>
      <c r="AE300" s="28"/>
    </row>
    <row r="301" spans="2:31" ht="1.5" customHeight="1" x14ac:dyDescent="0.25"/>
    <row r="302" spans="2:31" ht="11.25" customHeight="1" x14ac:dyDescent="0.25">
      <c r="C302" s="35" t="s">
        <v>143</v>
      </c>
      <c r="D302" s="28"/>
      <c r="F302" s="60">
        <f>F218+F278+F298</f>
        <v>0</v>
      </c>
      <c r="G302" s="28"/>
      <c r="H302" s="28"/>
      <c r="I302" s="28"/>
      <c r="J302" s="28"/>
      <c r="K302" s="28"/>
      <c r="L302" s="30" t="s">
        <v>144</v>
      </c>
      <c r="M302" s="28"/>
      <c r="N302" s="28"/>
      <c r="O302" s="28"/>
      <c r="P302" s="28"/>
      <c r="Q302" s="28"/>
      <c r="R302" s="28"/>
      <c r="S302" s="28"/>
      <c r="T302" s="28"/>
      <c r="U302" s="28"/>
    </row>
    <row r="303" spans="2:31" ht="9.9499999999999993" customHeight="1" x14ac:dyDescent="0.25">
      <c r="F303" s="35"/>
      <c r="G303" s="28"/>
      <c r="H303" s="28"/>
      <c r="I303" s="28"/>
      <c r="J303" s="28"/>
      <c r="K303" s="28"/>
    </row>
    <row r="304" spans="2:31" ht="11.45" customHeight="1" x14ac:dyDescent="0.25">
      <c r="B304" s="43" t="s">
        <v>8</v>
      </c>
      <c r="C304" s="38"/>
      <c r="D304" s="38"/>
      <c r="E304" s="38"/>
      <c r="F304" s="38"/>
      <c r="G304" s="38"/>
      <c r="I304" s="37" t="s">
        <v>23</v>
      </c>
      <c r="J304" s="38"/>
      <c r="K304" s="38"/>
      <c r="L304" s="38"/>
      <c r="M304" s="38"/>
      <c r="N304" s="38"/>
      <c r="O304" s="38"/>
      <c r="P304" s="38"/>
    </row>
    <row r="305" spans="2:31" ht="11.25" customHeight="1" x14ac:dyDescent="0.25">
      <c r="B305" s="37" t="s">
        <v>24</v>
      </c>
      <c r="C305" s="38"/>
      <c r="D305" s="38"/>
      <c r="E305" s="38"/>
      <c r="F305" s="38"/>
      <c r="G305" s="38"/>
      <c r="H305" s="16"/>
      <c r="I305" s="61">
        <f>F302</f>
        <v>0</v>
      </c>
      <c r="J305" s="38"/>
      <c r="K305" s="38"/>
      <c r="L305" s="38"/>
      <c r="M305" s="38"/>
      <c r="N305" s="38"/>
      <c r="O305" s="38"/>
      <c r="P305" s="38"/>
    </row>
    <row r="306" spans="2:31" ht="0" hidden="1" customHeight="1" x14ac:dyDescent="0.25"/>
    <row r="307" spans="2:31" ht="3" customHeight="1" x14ac:dyDescent="0.25"/>
    <row r="308" spans="2:31" ht="11.25" customHeight="1" x14ac:dyDescent="0.25">
      <c r="B308" s="39" t="s">
        <v>67</v>
      </c>
      <c r="C308" s="28"/>
      <c r="D308" s="28"/>
      <c r="E308" s="28"/>
      <c r="F308" s="28"/>
      <c r="G308" s="28"/>
      <c r="I308" s="58">
        <f>I305</f>
        <v>0</v>
      </c>
      <c r="J308" s="59"/>
      <c r="K308" s="59"/>
      <c r="L308" s="59"/>
      <c r="M308" s="59"/>
      <c r="N308" s="59"/>
      <c r="O308" s="59"/>
      <c r="P308" s="59"/>
    </row>
    <row r="309" spans="2:31" ht="25.5" customHeight="1" x14ac:dyDescent="0.25"/>
    <row r="310" spans="2:31" ht="2.85" customHeight="1" x14ac:dyDescent="0.25"/>
    <row r="311" spans="2:31" ht="0" hidden="1" customHeight="1" x14ac:dyDescent="0.25"/>
    <row r="312" spans="2:31" ht="17.100000000000001" customHeight="1" x14ac:dyDescent="0.25">
      <c r="B312" s="48" t="s">
        <v>304</v>
      </c>
      <c r="C312" s="28"/>
      <c r="D312" s="28"/>
      <c r="E312" s="28"/>
      <c r="F312" s="28"/>
      <c r="G312" s="28"/>
      <c r="H312" s="28"/>
      <c r="I312" s="28"/>
      <c r="J312" s="28"/>
      <c r="K312" s="28"/>
      <c r="L312" s="28"/>
      <c r="M312" s="28"/>
      <c r="N312" s="28"/>
      <c r="O312" s="28"/>
      <c r="P312" s="28"/>
      <c r="Q312" s="28"/>
      <c r="R312" s="28"/>
      <c r="S312" s="28"/>
      <c r="T312" s="28"/>
      <c r="U312" s="28"/>
      <c r="V312" s="28"/>
      <c r="W312" s="28"/>
      <c r="X312" s="28"/>
      <c r="Y312" s="28"/>
      <c r="Z312" s="28"/>
      <c r="AA312" s="28"/>
      <c r="AB312" s="28"/>
      <c r="AC312" s="28"/>
      <c r="AD312" s="28"/>
      <c r="AE312" s="28"/>
    </row>
    <row r="313" spans="2:31" ht="2.85" customHeight="1" x14ac:dyDescent="0.25"/>
    <row r="314" spans="2:31" x14ac:dyDescent="0.25">
      <c r="B314" s="53" t="s">
        <v>70</v>
      </c>
      <c r="C314" s="50"/>
      <c r="D314" s="54" t="s">
        <v>71</v>
      </c>
      <c r="E314" s="50"/>
      <c r="F314" s="50"/>
      <c r="G314" s="50"/>
      <c r="H314" s="50"/>
      <c r="I314" s="50"/>
      <c r="J314" s="50"/>
      <c r="K314" s="50"/>
      <c r="L314" s="50"/>
      <c r="M314" s="54" t="s">
        <v>22</v>
      </c>
      <c r="N314" s="50"/>
      <c r="O314" s="50"/>
      <c r="P314" s="50"/>
      <c r="Q314" s="50"/>
      <c r="R314" s="50"/>
      <c r="S314" s="50"/>
      <c r="T314" s="50"/>
      <c r="U314" s="50"/>
      <c r="V314" s="50"/>
      <c r="W314" s="50"/>
      <c r="X314" s="50"/>
      <c r="Z314" s="53" t="s">
        <v>72</v>
      </c>
      <c r="AA314" s="50"/>
      <c r="AB314" s="53" t="s">
        <v>73</v>
      </c>
      <c r="AC314" s="50"/>
      <c r="AD314" s="18" t="s">
        <v>74</v>
      </c>
      <c r="AE314" s="17" t="s">
        <v>75</v>
      </c>
    </row>
    <row r="315" spans="2:31" x14ac:dyDescent="0.25">
      <c r="B315" s="51">
        <v>1</v>
      </c>
      <c r="C315" s="28"/>
      <c r="D315" s="30" t="s">
        <v>305</v>
      </c>
      <c r="E315" s="28"/>
      <c r="F315" s="28"/>
      <c r="G315" s="28"/>
      <c r="H315" s="28"/>
      <c r="I315" s="28"/>
      <c r="J315" s="28"/>
      <c r="K315" s="28"/>
      <c r="L315" s="28"/>
      <c r="M315" s="30" t="s">
        <v>306</v>
      </c>
      <c r="N315" s="28"/>
      <c r="O315" s="28"/>
      <c r="P315" s="28"/>
      <c r="Q315" s="28"/>
      <c r="R315" s="28"/>
      <c r="S315" s="28"/>
      <c r="T315" s="28"/>
      <c r="U315" s="28"/>
      <c r="V315" s="28"/>
      <c r="W315" s="28"/>
      <c r="X315" s="28"/>
      <c r="Z315" s="52"/>
      <c r="AA315" s="28"/>
      <c r="AB315" s="52">
        <v>4</v>
      </c>
      <c r="AC315" s="28"/>
      <c r="AD315" s="14" t="s">
        <v>307</v>
      </c>
      <c r="AE315" s="19">
        <f>Z315*AB315</f>
        <v>0</v>
      </c>
    </row>
    <row r="316" spans="2:31" x14ac:dyDescent="0.25">
      <c r="B316" s="51">
        <v>2</v>
      </c>
      <c r="C316" s="28"/>
      <c r="D316" s="30" t="s">
        <v>308</v>
      </c>
      <c r="E316" s="28"/>
      <c r="F316" s="28"/>
      <c r="G316" s="28"/>
      <c r="H316" s="28"/>
      <c r="I316" s="28"/>
      <c r="J316" s="28"/>
      <c r="K316" s="28"/>
      <c r="L316" s="28"/>
      <c r="M316" s="30" t="s">
        <v>309</v>
      </c>
      <c r="N316" s="28"/>
      <c r="O316" s="28"/>
      <c r="P316" s="28"/>
      <c r="Q316" s="28"/>
      <c r="R316" s="28"/>
      <c r="S316" s="28"/>
      <c r="T316" s="28"/>
      <c r="U316" s="28"/>
      <c r="V316" s="28"/>
      <c r="W316" s="28"/>
      <c r="X316" s="28"/>
      <c r="Z316" s="52"/>
      <c r="AA316" s="28"/>
      <c r="AB316" s="52">
        <v>2</v>
      </c>
      <c r="AC316" s="28"/>
      <c r="AD316" s="14" t="s">
        <v>307</v>
      </c>
      <c r="AE316" s="22">
        <f t="shared" ref="AE316:AE317" si="61">Z316*AB316</f>
        <v>0</v>
      </c>
    </row>
    <row r="317" spans="2:31" x14ac:dyDescent="0.25">
      <c r="B317" s="51">
        <v>3</v>
      </c>
      <c r="C317" s="28"/>
      <c r="D317" s="30" t="s">
        <v>310</v>
      </c>
      <c r="E317" s="28"/>
      <c r="F317" s="28"/>
      <c r="G317" s="28"/>
      <c r="H317" s="28"/>
      <c r="I317" s="28"/>
      <c r="J317" s="28"/>
      <c r="K317" s="28"/>
      <c r="L317" s="28"/>
      <c r="M317" s="30" t="s">
        <v>311</v>
      </c>
      <c r="N317" s="28"/>
      <c r="O317" s="28"/>
      <c r="P317" s="28"/>
      <c r="Q317" s="28"/>
      <c r="R317" s="28"/>
      <c r="S317" s="28"/>
      <c r="T317" s="28"/>
      <c r="U317" s="28"/>
      <c r="V317" s="28"/>
      <c r="W317" s="28"/>
      <c r="X317" s="28"/>
      <c r="Z317" s="52"/>
      <c r="AA317" s="28"/>
      <c r="AB317" s="52">
        <v>8</v>
      </c>
      <c r="AC317" s="28"/>
      <c r="AD317" s="14" t="s">
        <v>307</v>
      </c>
      <c r="AE317" s="22">
        <f t="shared" si="61"/>
        <v>0</v>
      </c>
    </row>
    <row r="318" spans="2:31" s="26" customFormat="1" ht="11.25" x14ac:dyDescent="0.2">
      <c r="B318" s="72"/>
      <c r="D318" s="24"/>
      <c r="M318" s="24"/>
      <c r="Z318" s="25"/>
      <c r="AB318" s="25"/>
      <c r="AC318" s="26" t="s">
        <v>315</v>
      </c>
      <c r="AD318" s="24"/>
      <c r="AE318" s="25">
        <f>SUM(AE315:AE317)</f>
        <v>0</v>
      </c>
    </row>
    <row r="319" spans="2:31" ht="11.25" customHeight="1" x14ac:dyDescent="0.25">
      <c r="B319" s="49"/>
      <c r="C319" s="50"/>
      <c r="D319" s="50"/>
      <c r="E319" s="50"/>
      <c r="F319" s="50"/>
      <c r="G319" s="50"/>
      <c r="H319" s="50"/>
      <c r="I319" s="50"/>
      <c r="J319" s="50"/>
      <c r="K319" s="50"/>
      <c r="L319" s="50"/>
      <c r="M319" s="50"/>
      <c r="N319" s="50"/>
      <c r="O319" s="50"/>
      <c r="P319" s="50"/>
      <c r="Q319" s="50"/>
      <c r="R319" s="50"/>
      <c r="S319" s="50"/>
      <c r="T319" s="50"/>
      <c r="U319" s="50"/>
      <c r="V319" s="50"/>
      <c r="W319" s="50"/>
      <c r="X319" s="50"/>
      <c r="Y319" s="50"/>
      <c r="Z319" s="50"/>
      <c r="AA319" s="50"/>
      <c r="AB319" s="50"/>
      <c r="AC319" s="50"/>
      <c r="AD319" s="50"/>
      <c r="AE319" s="50"/>
    </row>
    <row r="320" spans="2:31" ht="0" hidden="1" customHeight="1" x14ac:dyDescent="0.25"/>
    <row r="321" spans="2:31" ht="2.85" customHeight="1" x14ac:dyDescent="0.25"/>
    <row r="322" spans="2:31" ht="11.25" customHeight="1" x14ac:dyDescent="0.25">
      <c r="B322" s="29" t="s">
        <v>312</v>
      </c>
      <c r="C322" s="28"/>
      <c r="D322" s="28"/>
      <c r="E322" s="28"/>
      <c r="F322" s="28"/>
      <c r="G322" s="28"/>
      <c r="H322" s="28"/>
      <c r="I322" s="28"/>
      <c r="J322" s="28"/>
      <c r="K322" s="28"/>
      <c r="L322" s="28"/>
      <c r="M322" s="28"/>
      <c r="N322" s="28"/>
      <c r="O322" s="28"/>
      <c r="P322" s="28"/>
      <c r="Q322" s="28"/>
      <c r="R322" s="28"/>
      <c r="S322" s="28"/>
      <c r="T322" s="28"/>
      <c r="U322" s="28"/>
      <c r="V322" s="28"/>
      <c r="W322" s="28"/>
      <c r="X322" s="28"/>
      <c r="Y322" s="28"/>
      <c r="Z322" s="28"/>
      <c r="AA322" s="28"/>
      <c r="AB322" s="28"/>
      <c r="AC322" s="28"/>
      <c r="AD322" s="28"/>
      <c r="AE322" s="28"/>
    </row>
    <row r="323" spans="2:31" ht="1.5" customHeight="1" x14ac:dyDescent="0.25"/>
    <row r="324" spans="2:31" ht="11.25" customHeight="1" x14ac:dyDescent="0.25">
      <c r="C324" s="35" t="s">
        <v>143</v>
      </c>
      <c r="D324" s="28"/>
      <c r="F324" s="52">
        <f>AE318</f>
        <v>0</v>
      </c>
      <c r="G324" s="28"/>
      <c r="H324" s="28"/>
      <c r="I324" s="28"/>
      <c r="J324" s="30" t="s">
        <v>144</v>
      </c>
      <c r="K324" s="28"/>
      <c r="L324" s="28"/>
      <c r="M324" s="28"/>
      <c r="N324" s="28"/>
      <c r="O324" s="28"/>
      <c r="P324" s="28"/>
      <c r="Q324" s="28"/>
      <c r="R324" s="28"/>
      <c r="S324" s="28"/>
      <c r="T324" s="28"/>
    </row>
    <row r="325" spans="2:31" ht="12.75" customHeight="1" x14ac:dyDescent="0.25"/>
    <row r="326" spans="2:31" ht="11.45" customHeight="1" x14ac:dyDescent="0.25">
      <c r="B326" s="43" t="s">
        <v>8</v>
      </c>
      <c r="C326" s="38"/>
      <c r="D326" s="38"/>
      <c r="E326" s="38"/>
      <c r="F326" s="38"/>
      <c r="G326" s="38"/>
      <c r="I326" s="37" t="s">
        <v>23</v>
      </c>
      <c r="J326" s="38"/>
      <c r="K326" s="38"/>
      <c r="L326" s="38"/>
      <c r="M326" s="38"/>
      <c r="N326" s="38"/>
      <c r="O326" s="38"/>
      <c r="P326" s="38"/>
    </row>
    <row r="327" spans="2:31" ht="11.25" customHeight="1" x14ac:dyDescent="0.25">
      <c r="B327" s="37" t="s">
        <v>24</v>
      </c>
      <c r="C327" s="38"/>
      <c r="D327" s="38"/>
      <c r="E327" s="38"/>
      <c r="F327" s="38"/>
      <c r="G327" s="38"/>
      <c r="H327" s="16"/>
      <c r="I327" s="57">
        <f>F324</f>
        <v>0</v>
      </c>
      <c r="J327" s="38"/>
      <c r="K327" s="38"/>
      <c r="L327" s="38"/>
      <c r="M327" s="38"/>
      <c r="N327" s="38"/>
      <c r="O327" s="38"/>
      <c r="P327" s="38"/>
    </row>
    <row r="328" spans="2:31" ht="0" hidden="1" customHeight="1" x14ac:dyDescent="0.25"/>
    <row r="329" spans="2:31" ht="3" customHeight="1" x14ac:dyDescent="0.25"/>
    <row r="330" spans="2:31" ht="11.25" customHeight="1" x14ac:dyDescent="0.25">
      <c r="B330" s="39" t="s">
        <v>67</v>
      </c>
      <c r="C330" s="28"/>
      <c r="D330" s="28"/>
      <c r="E330" s="28"/>
      <c r="F330" s="28"/>
      <c r="G330" s="28"/>
      <c r="I330" s="58">
        <f>I327</f>
        <v>0</v>
      </c>
      <c r="J330" s="59"/>
      <c r="K330" s="59"/>
      <c r="L330" s="59"/>
      <c r="M330" s="59"/>
      <c r="N330" s="59"/>
      <c r="O330" s="59"/>
      <c r="P330" s="59"/>
    </row>
    <row r="331" spans="2:31" ht="0" hidden="1" customHeight="1" x14ac:dyDescent="0.25"/>
  </sheetData>
  <mergeCells count="817">
    <mergeCell ref="R2:Z2"/>
    <mergeCell ref="P3:AB3"/>
    <mergeCell ref="A6:AF6"/>
    <mergeCell ref="B9:AE9"/>
    <mergeCell ref="B11:C11"/>
    <mergeCell ref="D11:L11"/>
    <mergeCell ref="M11:X11"/>
    <mergeCell ref="Z11:AA11"/>
    <mergeCell ref="AB11:AC11"/>
    <mergeCell ref="B14:AE14"/>
    <mergeCell ref="B15:C15"/>
    <mergeCell ref="D15:L15"/>
    <mergeCell ref="M15:X15"/>
    <mergeCell ref="Z15:AA15"/>
    <mergeCell ref="AB15:AC15"/>
    <mergeCell ref="B12:C12"/>
    <mergeCell ref="D12:L12"/>
    <mergeCell ref="M12:X12"/>
    <mergeCell ref="Z12:AA12"/>
    <mergeCell ref="AB12:AC12"/>
    <mergeCell ref="B17:C17"/>
    <mergeCell ref="D17:L17"/>
    <mergeCell ref="M17:X17"/>
    <mergeCell ref="Z17:AA17"/>
    <mergeCell ref="AB17:AC17"/>
    <mergeCell ref="B16:C16"/>
    <mergeCell ref="D16:L16"/>
    <mergeCell ref="M16:X16"/>
    <mergeCell ref="Z16:AA16"/>
    <mergeCell ref="AB16:AC16"/>
    <mergeCell ref="B19:C19"/>
    <mergeCell ref="D19:L19"/>
    <mergeCell ref="M19:X19"/>
    <mergeCell ref="Z19:AA19"/>
    <mergeCell ref="AB19:AC19"/>
    <mergeCell ref="B18:C18"/>
    <mergeCell ref="D18:L18"/>
    <mergeCell ref="M18:X18"/>
    <mergeCell ref="Z18:AA18"/>
    <mergeCell ref="AB18:AC18"/>
    <mergeCell ref="B21:C21"/>
    <mergeCell ref="D21:L21"/>
    <mergeCell ref="M21:X21"/>
    <mergeCell ref="Z21:AA21"/>
    <mergeCell ref="AB21:AC21"/>
    <mergeCell ref="B20:C20"/>
    <mergeCell ref="D20:L20"/>
    <mergeCell ref="M20:X20"/>
    <mergeCell ref="Z20:AA20"/>
    <mergeCell ref="AB20:AC20"/>
    <mergeCell ref="B23:C23"/>
    <mergeCell ref="D23:L23"/>
    <mergeCell ref="M23:X23"/>
    <mergeCell ref="Z23:AA23"/>
    <mergeCell ref="AB23:AC23"/>
    <mergeCell ref="B22:C22"/>
    <mergeCell ref="D22:L22"/>
    <mergeCell ref="M22:X22"/>
    <mergeCell ref="Z22:AA22"/>
    <mergeCell ref="AB22:AC22"/>
    <mergeCell ref="B25:C25"/>
    <mergeCell ref="D25:L25"/>
    <mergeCell ref="M25:X25"/>
    <mergeCell ref="Z25:AA25"/>
    <mergeCell ref="AB25:AC25"/>
    <mergeCell ref="B24:C24"/>
    <mergeCell ref="D24:L24"/>
    <mergeCell ref="M24:X24"/>
    <mergeCell ref="Z24:AA24"/>
    <mergeCell ref="AB24:AC24"/>
    <mergeCell ref="B27:C27"/>
    <mergeCell ref="D27:L27"/>
    <mergeCell ref="M27:X27"/>
    <mergeCell ref="Z27:AA27"/>
    <mergeCell ref="AB27:AC27"/>
    <mergeCell ref="B26:C26"/>
    <mergeCell ref="D26:L26"/>
    <mergeCell ref="M26:X26"/>
    <mergeCell ref="Z26:AA26"/>
    <mergeCell ref="AB26:AC26"/>
    <mergeCell ref="B29:C29"/>
    <mergeCell ref="D29:L29"/>
    <mergeCell ref="M29:X29"/>
    <mergeCell ref="Z29:AA29"/>
    <mergeCell ref="AB29:AC29"/>
    <mergeCell ref="B28:C28"/>
    <mergeCell ref="D28:L28"/>
    <mergeCell ref="M28:X28"/>
    <mergeCell ref="Z28:AA28"/>
    <mergeCell ref="AB28:AC28"/>
    <mergeCell ref="B31:C31"/>
    <mergeCell ref="D31:L31"/>
    <mergeCell ref="M31:X31"/>
    <mergeCell ref="Z31:AA31"/>
    <mergeCell ref="AB31:AC31"/>
    <mergeCell ref="B30:C30"/>
    <mergeCell ref="D30:L30"/>
    <mergeCell ref="M30:X30"/>
    <mergeCell ref="Z30:AA30"/>
    <mergeCell ref="AB30:AC30"/>
    <mergeCell ref="B33:C33"/>
    <mergeCell ref="D33:L33"/>
    <mergeCell ref="M33:X33"/>
    <mergeCell ref="Z33:AA33"/>
    <mergeCell ref="AB33:AC33"/>
    <mergeCell ref="B32:C32"/>
    <mergeCell ref="D32:L32"/>
    <mergeCell ref="M32:X32"/>
    <mergeCell ref="Z32:AA32"/>
    <mergeCell ref="AB32:AC32"/>
    <mergeCell ref="B35:C35"/>
    <mergeCell ref="D35:L35"/>
    <mergeCell ref="M35:X35"/>
    <mergeCell ref="Z35:AA35"/>
    <mergeCell ref="AB35:AC35"/>
    <mergeCell ref="B34:C34"/>
    <mergeCell ref="D34:L34"/>
    <mergeCell ref="M34:X34"/>
    <mergeCell ref="Z34:AA34"/>
    <mergeCell ref="AB34:AC34"/>
    <mergeCell ref="B37:C37"/>
    <mergeCell ref="D37:L37"/>
    <mergeCell ref="M37:X37"/>
    <mergeCell ref="Z37:AA37"/>
    <mergeCell ref="AB37:AC37"/>
    <mergeCell ref="B36:C36"/>
    <mergeCell ref="D36:L36"/>
    <mergeCell ref="M36:X36"/>
    <mergeCell ref="Z36:AA36"/>
    <mergeCell ref="AB36:AC36"/>
    <mergeCell ref="B40:AE40"/>
    <mergeCell ref="B43:AE43"/>
    <mergeCell ref="C45:D45"/>
    <mergeCell ref="F45:K45"/>
    <mergeCell ref="L45:U45"/>
    <mergeCell ref="B38:C38"/>
    <mergeCell ref="D38:L38"/>
    <mergeCell ref="M38:X38"/>
    <mergeCell ref="Z38:AA38"/>
    <mergeCell ref="AB38:AC38"/>
    <mergeCell ref="B54:AE54"/>
    <mergeCell ref="B56:C56"/>
    <mergeCell ref="D56:L56"/>
    <mergeCell ref="M56:X56"/>
    <mergeCell ref="Z56:AA56"/>
    <mergeCell ref="AB56:AC56"/>
    <mergeCell ref="B47:G47"/>
    <mergeCell ref="I47:P47"/>
    <mergeCell ref="B48:G48"/>
    <mergeCell ref="I48:P48"/>
    <mergeCell ref="B51:G51"/>
    <mergeCell ref="I51:P51"/>
    <mergeCell ref="B59:AE59"/>
    <mergeCell ref="B60:C60"/>
    <mergeCell ref="D60:L60"/>
    <mergeCell ref="M60:X60"/>
    <mergeCell ref="Z60:AA60"/>
    <mergeCell ref="AB60:AC60"/>
    <mergeCell ref="B57:C57"/>
    <mergeCell ref="D57:L57"/>
    <mergeCell ref="M57:X57"/>
    <mergeCell ref="Z57:AA57"/>
    <mergeCell ref="AB57:AC57"/>
    <mergeCell ref="B62:C62"/>
    <mergeCell ref="D62:L62"/>
    <mergeCell ref="M62:X62"/>
    <mergeCell ref="Z62:AA62"/>
    <mergeCell ref="AB62:AC62"/>
    <mergeCell ref="B61:C61"/>
    <mergeCell ref="D61:L61"/>
    <mergeCell ref="M61:X61"/>
    <mergeCell ref="Z61:AA61"/>
    <mergeCell ref="AB61:AC61"/>
    <mergeCell ref="B64:C64"/>
    <mergeCell ref="D64:L64"/>
    <mergeCell ref="M64:X64"/>
    <mergeCell ref="Z64:AA64"/>
    <mergeCell ref="AB64:AC64"/>
    <mergeCell ref="B63:C63"/>
    <mergeCell ref="D63:L63"/>
    <mergeCell ref="M63:X63"/>
    <mergeCell ref="Z63:AA63"/>
    <mergeCell ref="AB63:AC63"/>
    <mergeCell ref="B66:C66"/>
    <mergeCell ref="D66:L66"/>
    <mergeCell ref="M66:X66"/>
    <mergeCell ref="Z66:AA66"/>
    <mergeCell ref="AB66:AC66"/>
    <mergeCell ref="B65:C65"/>
    <mergeCell ref="D65:L65"/>
    <mergeCell ref="M65:X65"/>
    <mergeCell ref="Z65:AA65"/>
    <mergeCell ref="AB65:AC65"/>
    <mergeCell ref="B68:C68"/>
    <mergeCell ref="D68:L68"/>
    <mergeCell ref="M68:X68"/>
    <mergeCell ref="Z68:AA68"/>
    <mergeCell ref="AB68:AC68"/>
    <mergeCell ref="B67:C67"/>
    <mergeCell ref="D67:L67"/>
    <mergeCell ref="M67:X67"/>
    <mergeCell ref="Z67:AA67"/>
    <mergeCell ref="AB67:AC67"/>
    <mergeCell ref="B70:C70"/>
    <mergeCell ref="D70:L70"/>
    <mergeCell ref="M70:X70"/>
    <mergeCell ref="Z70:AA70"/>
    <mergeCell ref="AB70:AC70"/>
    <mergeCell ref="B69:C69"/>
    <mergeCell ref="D69:L69"/>
    <mergeCell ref="M69:X69"/>
    <mergeCell ref="Z69:AA69"/>
    <mergeCell ref="AB69:AC69"/>
    <mergeCell ref="B72:C72"/>
    <mergeCell ref="D72:L72"/>
    <mergeCell ref="M72:X72"/>
    <mergeCell ref="Z72:AA72"/>
    <mergeCell ref="AB72:AC72"/>
    <mergeCell ref="B71:C71"/>
    <mergeCell ref="D71:L71"/>
    <mergeCell ref="M71:X71"/>
    <mergeCell ref="Z71:AA71"/>
    <mergeCell ref="AB71:AC71"/>
    <mergeCell ref="B80:G80"/>
    <mergeCell ref="I80:P80"/>
    <mergeCell ref="B81:G81"/>
    <mergeCell ref="I81:P81"/>
    <mergeCell ref="B84:G84"/>
    <mergeCell ref="I84:P84"/>
    <mergeCell ref="B74:AE74"/>
    <mergeCell ref="B76:AE76"/>
    <mergeCell ref="C78:D78"/>
    <mergeCell ref="F78:I78"/>
    <mergeCell ref="J78:T78"/>
    <mergeCell ref="B91:C91"/>
    <mergeCell ref="D91:L91"/>
    <mergeCell ref="M91:X91"/>
    <mergeCell ref="Z91:AA91"/>
    <mergeCell ref="AB91:AC91"/>
    <mergeCell ref="B88:AE88"/>
    <mergeCell ref="B90:C90"/>
    <mergeCell ref="D90:L90"/>
    <mergeCell ref="M90:X90"/>
    <mergeCell ref="Z90:AA90"/>
    <mergeCell ref="AB90:AC90"/>
    <mergeCell ref="B95:C95"/>
    <mergeCell ref="D95:L95"/>
    <mergeCell ref="M95:X95"/>
    <mergeCell ref="Z95:AA95"/>
    <mergeCell ref="AB95:AC95"/>
    <mergeCell ref="B93:AE93"/>
    <mergeCell ref="B94:C94"/>
    <mergeCell ref="D94:L94"/>
    <mergeCell ref="M94:X94"/>
    <mergeCell ref="Z94:AA94"/>
    <mergeCell ref="AB94:AC94"/>
    <mergeCell ref="B97:C97"/>
    <mergeCell ref="D97:L97"/>
    <mergeCell ref="M97:X97"/>
    <mergeCell ref="Z97:AA97"/>
    <mergeCell ref="AB97:AC97"/>
    <mergeCell ref="B96:C96"/>
    <mergeCell ref="D96:L96"/>
    <mergeCell ref="M96:X96"/>
    <mergeCell ref="Z96:AA96"/>
    <mergeCell ref="AB96:AC96"/>
    <mergeCell ref="B100:AE100"/>
    <mergeCell ref="B103:AE103"/>
    <mergeCell ref="C105:D105"/>
    <mergeCell ref="G105:S105"/>
    <mergeCell ref="B107:G107"/>
    <mergeCell ref="I107:P107"/>
    <mergeCell ref="B98:C98"/>
    <mergeCell ref="D98:L98"/>
    <mergeCell ref="M98:X98"/>
    <mergeCell ref="Z98:AA98"/>
    <mergeCell ref="AB98:AC98"/>
    <mergeCell ref="B117:C117"/>
    <mergeCell ref="D117:L117"/>
    <mergeCell ref="M117:X117"/>
    <mergeCell ref="Z117:AA117"/>
    <mergeCell ref="AB117:AC117"/>
    <mergeCell ref="B108:G108"/>
    <mergeCell ref="I108:P108"/>
    <mergeCell ref="B111:G111"/>
    <mergeCell ref="I111:P111"/>
    <mergeCell ref="B115:AE115"/>
    <mergeCell ref="B119:C119"/>
    <mergeCell ref="D119:L119"/>
    <mergeCell ref="M119:X119"/>
    <mergeCell ref="Z119:AA119"/>
    <mergeCell ref="AB119:AC119"/>
    <mergeCell ref="B118:C118"/>
    <mergeCell ref="D118:L118"/>
    <mergeCell ref="M118:X118"/>
    <mergeCell ref="Z118:AA118"/>
    <mergeCell ref="AB118:AC118"/>
    <mergeCell ref="B121:C121"/>
    <mergeCell ref="D121:L121"/>
    <mergeCell ref="M121:X121"/>
    <mergeCell ref="Z121:AA121"/>
    <mergeCell ref="AB121:AC121"/>
    <mergeCell ref="B120:C120"/>
    <mergeCell ref="D120:L120"/>
    <mergeCell ref="M120:X120"/>
    <mergeCell ref="Z120:AA120"/>
    <mergeCell ref="AB120:AC120"/>
    <mergeCell ref="B131:M131"/>
    <mergeCell ref="N131:P131"/>
    <mergeCell ref="B134:G134"/>
    <mergeCell ref="I134:P134"/>
    <mergeCell ref="B135:G135"/>
    <mergeCell ref="I135:P135"/>
    <mergeCell ref="B123:AE123"/>
    <mergeCell ref="B126:AE126"/>
    <mergeCell ref="C128:D128"/>
    <mergeCell ref="G128:S128"/>
    <mergeCell ref="B130:M130"/>
    <mergeCell ref="N130:P130"/>
    <mergeCell ref="B138:G138"/>
    <mergeCell ref="I138:P138"/>
    <mergeCell ref="B142:AE142"/>
    <mergeCell ref="B146:R146"/>
    <mergeCell ref="B148:C148"/>
    <mergeCell ref="D148:L148"/>
    <mergeCell ref="M148:X148"/>
    <mergeCell ref="Z148:AA148"/>
    <mergeCell ref="AB148:AC148"/>
    <mergeCell ref="AD149:AD150"/>
    <mergeCell ref="AE149:AE150"/>
    <mergeCell ref="B151:C152"/>
    <mergeCell ref="D151:L152"/>
    <mergeCell ref="M151:X151"/>
    <mergeCell ref="Z151:AA152"/>
    <mergeCell ref="AB151:AC152"/>
    <mergeCell ref="AD151:AD152"/>
    <mergeCell ref="AE151:AE152"/>
    <mergeCell ref="B149:C150"/>
    <mergeCell ref="D149:L150"/>
    <mergeCell ref="M149:X149"/>
    <mergeCell ref="Z149:AA150"/>
    <mergeCell ref="AB149:AC150"/>
    <mergeCell ref="AD153:AD154"/>
    <mergeCell ref="AE153:AE154"/>
    <mergeCell ref="B155:C156"/>
    <mergeCell ref="D155:L156"/>
    <mergeCell ref="M155:X155"/>
    <mergeCell ref="Z155:AA156"/>
    <mergeCell ref="AB155:AC156"/>
    <mergeCell ref="AD155:AD156"/>
    <mergeCell ref="AE155:AE156"/>
    <mergeCell ref="B153:C154"/>
    <mergeCell ref="D153:L154"/>
    <mergeCell ref="M153:X153"/>
    <mergeCell ref="Z153:AA154"/>
    <mergeCell ref="AB153:AC154"/>
    <mergeCell ref="AD157:AD158"/>
    <mergeCell ref="AE157:AE158"/>
    <mergeCell ref="B159:C160"/>
    <mergeCell ref="D159:L160"/>
    <mergeCell ref="M159:X159"/>
    <mergeCell ref="Z159:AA160"/>
    <mergeCell ref="AB159:AC160"/>
    <mergeCell ref="AD159:AD160"/>
    <mergeCell ref="AE159:AE160"/>
    <mergeCell ref="B157:C158"/>
    <mergeCell ref="D157:L158"/>
    <mergeCell ref="M157:X157"/>
    <mergeCell ref="Z157:AA158"/>
    <mergeCell ref="AB157:AC158"/>
    <mergeCell ref="AD161:AD162"/>
    <mergeCell ref="AE161:AE162"/>
    <mergeCell ref="B163:C164"/>
    <mergeCell ref="D163:L164"/>
    <mergeCell ref="M163:X163"/>
    <mergeCell ref="Z163:AA164"/>
    <mergeCell ref="AB163:AC164"/>
    <mergeCell ref="AD163:AD164"/>
    <mergeCell ref="AE163:AE164"/>
    <mergeCell ref="B161:C162"/>
    <mergeCell ref="D161:L162"/>
    <mergeCell ref="M161:X161"/>
    <mergeCell ref="Z161:AA162"/>
    <mergeCell ref="AB161:AC162"/>
    <mergeCell ref="AD165:AD166"/>
    <mergeCell ref="AE165:AE166"/>
    <mergeCell ref="B167:C168"/>
    <mergeCell ref="D167:L168"/>
    <mergeCell ref="M167:X167"/>
    <mergeCell ref="Z167:AA168"/>
    <mergeCell ref="AB167:AC168"/>
    <mergeCell ref="AD167:AD168"/>
    <mergeCell ref="AE167:AE168"/>
    <mergeCell ref="B165:C166"/>
    <mergeCell ref="D165:L166"/>
    <mergeCell ref="M165:X165"/>
    <mergeCell ref="Z165:AA166"/>
    <mergeCell ref="AB165:AC166"/>
    <mergeCell ref="AD169:AD170"/>
    <mergeCell ref="AE169:AE170"/>
    <mergeCell ref="B171:C172"/>
    <mergeCell ref="D171:L172"/>
    <mergeCell ref="M171:X171"/>
    <mergeCell ref="Z171:AA172"/>
    <mergeCell ref="AB171:AC172"/>
    <mergeCell ref="AD171:AD172"/>
    <mergeCell ref="AE171:AE172"/>
    <mergeCell ref="B169:C170"/>
    <mergeCell ref="D169:L170"/>
    <mergeCell ref="M169:X169"/>
    <mergeCell ref="Z169:AA170"/>
    <mergeCell ref="AB169:AC170"/>
    <mergeCell ref="AD173:AD174"/>
    <mergeCell ref="AE173:AE174"/>
    <mergeCell ref="B175:C176"/>
    <mergeCell ref="D175:L176"/>
    <mergeCell ref="M175:X175"/>
    <mergeCell ref="Z175:AA176"/>
    <mergeCell ref="AB175:AC176"/>
    <mergeCell ref="AD175:AD176"/>
    <mergeCell ref="AE175:AE176"/>
    <mergeCell ref="B173:C174"/>
    <mergeCell ref="D173:L174"/>
    <mergeCell ref="M173:X173"/>
    <mergeCell ref="Z173:AA174"/>
    <mergeCell ref="AB173:AC174"/>
    <mergeCell ref="AD177:AD178"/>
    <mergeCell ref="AE177:AE178"/>
    <mergeCell ref="B179:C180"/>
    <mergeCell ref="D179:L180"/>
    <mergeCell ref="M179:X179"/>
    <mergeCell ref="Z179:AA180"/>
    <mergeCell ref="AB179:AC180"/>
    <mergeCell ref="AD179:AD180"/>
    <mergeCell ref="AE179:AE180"/>
    <mergeCell ref="B177:C178"/>
    <mergeCell ref="D177:L178"/>
    <mergeCell ref="M177:X177"/>
    <mergeCell ref="Z177:AA178"/>
    <mergeCell ref="AB177:AC178"/>
    <mergeCell ref="AD181:AD182"/>
    <mergeCell ref="AE181:AE182"/>
    <mergeCell ref="B183:C184"/>
    <mergeCell ref="D183:L184"/>
    <mergeCell ref="M183:X183"/>
    <mergeCell ref="Z183:AA184"/>
    <mergeCell ref="AB183:AC184"/>
    <mergeCell ref="AD183:AD184"/>
    <mergeCell ref="AE183:AE184"/>
    <mergeCell ref="B181:C182"/>
    <mergeCell ref="D181:L182"/>
    <mergeCell ref="M181:X181"/>
    <mergeCell ref="Z181:AA182"/>
    <mergeCell ref="AB181:AC182"/>
    <mergeCell ref="AD185:AD186"/>
    <mergeCell ref="AE185:AE186"/>
    <mergeCell ref="B187:C188"/>
    <mergeCell ref="D187:L188"/>
    <mergeCell ref="M187:X187"/>
    <mergeCell ref="Z187:AA188"/>
    <mergeCell ref="AB187:AC188"/>
    <mergeCell ref="AD187:AD188"/>
    <mergeCell ref="AE187:AE188"/>
    <mergeCell ref="B185:C186"/>
    <mergeCell ref="D185:L186"/>
    <mergeCell ref="M185:X185"/>
    <mergeCell ref="Z185:AA186"/>
    <mergeCell ref="AB185:AC186"/>
    <mergeCell ref="AD189:AD190"/>
    <mergeCell ref="AE189:AE190"/>
    <mergeCell ref="B191:C192"/>
    <mergeCell ref="D191:L192"/>
    <mergeCell ref="M191:X191"/>
    <mergeCell ref="Z191:AA192"/>
    <mergeCell ref="AB191:AC192"/>
    <mergeCell ref="AD191:AD192"/>
    <mergeCell ref="AE191:AE192"/>
    <mergeCell ref="B189:C190"/>
    <mergeCell ref="D189:L190"/>
    <mergeCell ref="M189:X189"/>
    <mergeCell ref="Z189:AA190"/>
    <mergeCell ref="AB189:AC190"/>
    <mergeCell ref="AD193:AD194"/>
    <mergeCell ref="AE193:AE194"/>
    <mergeCell ref="B195:C196"/>
    <mergeCell ref="D195:L196"/>
    <mergeCell ref="M195:X195"/>
    <mergeCell ref="Z195:AA196"/>
    <mergeCell ref="AB195:AC196"/>
    <mergeCell ref="AD195:AD196"/>
    <mergeCell ref="AE195:AE196"/>
    <mergeCell ref="B193:C194"/>
    <mergeCell ref="D193:L194"/>
    <mergeCell ref="M193:X193"/>
    <mergeCell ref="Z193:AA194"/>
    <mergeCell ref="AB193:AC194"/>
    <mergeCell ref="AD197:AD198"/>
    <mergeCell ref="AE197:AE198"/>
    <mergeCell ref="B199:C200"/>
    <mergeCell ref="D199:L200"/>
    <mergeCell ref="M199:X199"/>
    <mergeCell ref="Z199:AA200"/>
    <mergeCell ref="AB199:AC200"/>
    <mergeCell ref="AD199:AD200"/>
    <mergeCell ref="AE199:AE200"/>
    <mergeCell ref="B197:C198"/>
    <mergeCell ref="D197:L198"/>
    <mergeCell ref="M197:X197"/>
    <mergeCell ref="Z197:AA198"/>
    <mergeCell ref="AB197:AC198"/>
    <mergeCell ref="AD201:AD202"/>
    <mergeCell ref="AE201:AE202"/>
    <mergeCell ref="B203:C204"/>
    <mergeCell ref="D203:L204"/>
    <mergeCell ref="M203:X203"/>
    <mergeCell ref="Z203:AA204"/>
    <mergeCell ref="AB203:AC204"/>
    <mergeCell ref="AD203:AD204"/>
    <mergeCell ref="AE203:AE204"/>
    <mergeCell ref="B201:C202"/>
    <mergeCell ref="D201:L202"/>
    <mergeCell ref="M201:X201"/>
    <mergeCell ref="Z201:AA202"/>
    <mergeCell ref="AB201:AC202"/>
    <mergeCell ref="AD205:AD206"/>
    <mergeCell ref="AE205:AE206"/>
    <mergeCell ref="B207:C208"/>
    <mergeCell ref="D207:L208"/>
    <mergeCell ref="M207:X207"/>
    <mergeCell ref="Z207:AA208"/>
    <mergeCell ref="AB207:AC208"/>
    <mergeCell ref="AD207:AD208"/>
    <mergeCell ref="AE207:AE208"/>
    <mergeCell ref="B205:C206"/>
    <mergeCell ref="D205:L206"/>
    <mergeCell ref="M205:X205"/>
    <mergeCell ref="Z205:AA206"/>
    <mergeCell ref="AB205:AC206"/>
    <mergeCell ref="B214:AE214"/>
    <mergeCell ref="B216:AE216"/>
    <mergeCell ref="C218:D218"/>
    <mergeCell ref="F218:I218"/>
    <mergeCell ref="J218:T218"/>
    <mergeCell ref="AD209:AD210"/>
    <mergeCell ref="AE209:AE210"/>
    <mergeCell ref="B211:C212"/>
    <mergeCell ref="D211:L212"/>
    <mergeCell ref="M211:X211"/>
    <mergeCell ref="Z211:AA212"/>
    <mergeCell ref="AB211:AC212"/>
    <mergeCell ref="AD211:AD212"/>
    <mergeCell ref="AE211:AE212"/>
    <mergeCell ref="B209:C210"/>
    <mergeCell ref="D209:L210"/>
    <mergeCell ref="M209:X209"/>
    <mergeCell ref="Z209:AA210"/>
    <mergeCell ref="AB209:AC210"/>
    <mergeCell ref="AB224:AC224"/>
    <mergeCell ref="B225:C226"/>
    <mergeCell ref="D225:L226"/>
    <mergeCell ref="M225:X225"/>
    <mergeCell ref="Z225:AA226"/>
    <mergeCell ref="AB225:AC226"/>
    <mergeCell ref="B222:N222"/>
    <mergeCell ref="B224:C224"/>
    <mergeCell ref="D224:L224"/>
    <mergeCell ref="M224:X224"/>
    <mergeCell ref="Z224:AA224"/>
    <mergeCell ref="AD225:AD226"/>
    <mergeCell ref="AE225:AE226"/>
    <mergeCell ref="B227:C228"/>
    <mergeCell ref="D227:L228"/>
    <mergeCell ref="M227:X227"/>
    <mergeCell ref="Z227:AA228"/>
    <mergeCell ref="AB227:AC228"/>
    <mergeCell ref="AD227:AD228"/>
    <mergeCell ref="AE227:AE228"/>
    <mergeCell ref="AD229:AD230"/>
    <mergeCell ref="AE229:AE230"/>
    <mergeCell ref="B231:C232"/>
    <mergeCell ref="D231:L232"/>
    <mergeCell ref="M231:X231"/>
    <mergeCell ref="Z231:AA232"/>
    <mergeCell ref="AB231:AC232"/>
    <mergeCell ref="AD231:AD232"/>
    <mergeCell ref="AE231:AE232"/>
    <mergeCell ref="B229:C230"/>
    <mergeCell ref="D229:L230"/>
    <mergeCell ref="M229:X229"/>
    <mergeCell ref="Z229:AA230"/>
    <mergeCell ref="AB229:AC230"/>
    <mergeCell ref="AD233:AD234"/>
    <mergeCell ref="AE233:AE234"/>
    <mergeCell ref="B235:C236"/>
    <mergeCell ref="D235:L236"/>
    <mergeCell ref="M235:X235"/>
    <mergeCell ref="Z235:AA236"/>
    <mergeCell ref="AB235:AC236"/>
    <mergeCell ref="AD235:AD236"/>
    <mergeCell ref="AE235:AE236"/>
    <mergeCell ref="B233:C234"/>
    <mergeCell ref="D233:L234"/>
    <mergeCell ref="M233:X233"/>
    <mergeCell ref="Z233:AA234"/>
    <mergeCell ref="AB233:AC234"/>
    <mergeCell ref="AD237:AD238"/>
    <mergeCell ref="AE237:AE238"/>
    <mergeCell ref="B239:C240"/>
    <mergeCell ref="D239:L240"/>
    <mergeCell ref="M239:X239"/>
    <mergeCell ref="Z239:AA240"/>
    <mergeCell ref="AB239:AC240"/>
    <mergeCell ref="AD239:AD240"/>
    <mergeCell ref="AE239:AE240"/>
    <mergeCell ref="B237:C238"/>
    <mergeCell ref="D237:L238"/>
    <mergeCell ref="M237:X237"/>
    <mergeCell ref="Z237:AA238"/>
    <mergeCell ref="AB237:AC238"/>
    <mergeCell ref="AD241:AD242"/>
    <mergeCell ref="AE241:AE242"/>
    <mergeCell ref="B243:C244"/>
    <mergeCell ref="D243:L244"/>
    <mergeCell ref="M243:X243"/>
    <mergeCell ref="Z243:AA244"/>
    <mergeCell ref="AB243:AC244"/>
    <mergeCell ref="AD243:AD244"/>
    <mergeCell ref="AE243:AE244"/>
    <mergeCell ref="B241:C242"/>
    <mergeCell ref="D241:L242"/>
    <mergeCell ref="M241:X241"/>
    <mergeCell ref="Z241:AA242"/>
    <mergeCell ref="AB241:AC242"/>
    <mergeCell ref="AD245:AD246"/>
    <mergeCell ref="AE245:AE246"/>
    <mergeCell ref="B247:C248"/>
    <mergeCell ref="D247:L248"/>
    <mergeCell ref="M247:X247"/>
    <mergeCell ref="Z247:AA248"/>
    <mergeCell ref="AB247:AC248"/>
    <mergeCell ref="AD247:AD248"/>
    <mergeCell ref="AE247:AE248"/>
    <mergeCell ref="B245:C246"/>
    <mergeCell ref="D245:L246"/>
    <mergeCell ref="M245:X245"/>
    <mergeCell ref="Z245:AA246"/>
    <mergeCell ref="AB245:AC246"/>
    <mergeCell ref="AD249:AD250"/>
    <mergeCell ref="AE249:AE250"/>
    <mergeCell ref="B251:C252"/>
    <mergeCell ref="D251:L252"/>
    <mergeCell ref="M251:X251"/>
    <mergeCell ref="Z251:AA252"/>
    <mergeCell ref="AB251:AC252"/>
    <mergeCell ref="AD251:AD252"/>
    <mergeCell ref="AE251:AE252"/>
    <mergeCell ref="B249:C250"/>
    <mergeCell ref="D249:L250"/>
    <mergeCell ref="M249:X249"/>
    <mergeCell ref="Z249:AA250"/>
    <mergeCell ref="AB249:AC250"/>
    <mergeCell ref="AD253:AD254"/>
    <mergeCell ref="AE253:AE254"/>
    <mergeCell ref="B255:C256"/>
    <mergeCell ref="D255:L256"/>
    <mergeCell ref="M255:X255"/>
    <mergeCell ref="Z255:AA256"/>
    <mergeCell ref="AB255:AC256"/>
    <mergeCell ref="AD255:AD256"/>
    <mergeCell ref="AE255:AE256"/>
    <mergeCell ref="B253:C254"/>
    <mergeCell ref="D253:L254"/>
    <mergeCell ref="M253:X253"/>
    <mergeCell ref="Z253:AA254"/>
    <mergeCell ref="AB253:AC254"/>
    <mergeCell ref="AD257:AD258"/>
    <mergeCell ref="AE257:AE258"/>
    <mergeCell ref="B259:C260"/>
    <mergeCell ref="D259:L260"/>
    <mergeCell ref="M259:X259"/>
    <mergeCell ref="Z259:AA260"/>
    <mergeCell ref="AB259:AC260"/>
    <mergeCell ref="AD259:AD260"/>
    <mergeCell ref="AE259:AE260"/>
    <mergeCell ref="B257:C258"/>
    <mergeCell ref="D257:L258"/>
    <mergeCell ref="M257:X257"/>
    <mergeCell ref="Z257:AA258"/>
    <mergeCell ref="AB257:AC258"/>
    <mergeCell ref="AD261:AD262"/>
    <mergeCell ref="AE261:AE262"/>
    <mergeCell ref="B263:C264"/>
    <mergeCell ref="D263:L264"/>
    <mergeCell ref="M263:X263"/>
    <mergeCell ref="Z263:AA264"/>
    <mergeCell ref="AB263:AC264"/>
    <mergeCell ref="AD263:AD264"/>
    <mergeCell ref="AE263:AE264"/>
    <mergeCell ref="B261:C262"/>
    <mergeCell ref="D261:L262"/>
    <mergeCell ref="M261:X261"/>
    <mergeCell ref="Z261:AA262"/>
    <mergeCell ref="AB261:AC262"/>
    <mergeCell ref="AD265:AD266"/>
    <mergeCell ref="AE265:AE266"/>
    <mergeCell ref="B267:C268"/>
    <mergeCell ref="D267:L268"/>
    <mergeCell ref="M267:X267"/>
    <mergeCell ref="Z267:AA268"/>
    <mergeCell ref="AB267:AC268"/>
    <mergeCell ref="AD267:AD268"/>
    <mergeCell ref="AE267:AE268"/>
    <mergeCell ref="B265:C266"/>
    <mergeCell ref="D265:L266"/>
    <mergeCell ref="M265:X265"/>
    <mergeCell ref="Z265:AA266"/>
    <mergeCell ref="AB265:AC266"/>
    <mergeCell ref="B274:AE274"/>
    <mergeCell ref="B276:AE276"/>
    <mergeCell ref="C278:D278"/>
    <mergeCell ref="F278:K278"/>
    <mergeCell ref="L278:U278"/>
    <mergeCell ref="AD269:AD270"/>
    <mergeCell ref="AE269:AE270"/>
    <mergeCell ref="B271:C272"/>
    <mergeCell ref="D271:L272"/>
    <mergeCell ref="M271:X271"/>
    <mergeCell ref="Z271:AA272"/>
    <mergeCell ref="AB271:AC272"/>
    <mergeCell ref="AD271:AD272"/>
    <mergeCell ref="AE271:AE272"/>
    <mergeCell ref="B269:C270"/>
    <mergeCell ref="D269:L270"/>
    <mergeCell ref="M269:X269"/>
    <mergeCell ref="Z269:AA270"/>
    <mergeCell ref="AB269:AC270"/>
    <mergeCell ref="AB283:AC283"/>
    <mergeCell ref="B284:C285"/>
    <mergeCell ref="D284:L285"/>
    <mergeCell ref="M284:X284"/>
    <mergeCell ref="Z284:AA285"/>
    <mergeCell ref="AB284:AC285"/>
    <mergeCell ref="B281:J281"/>
    <mergeCell ref="B283:C283"/>
    <mergeCell ref="D283:L283"/>
    <mergeCell ref="M283:X283"/>
    <mergeCell ref="Z283:AA283"/>
    <mergeCell ref="AD284:AD285"/>
    <mergeCell ref="AE284:AE285"/>
    <mergeCell ref="B286:C287"/>
    <mergeCell ref="D286:L287"/>
    <mergeCell ref="M286:X286"/>
    <mergeCell ref="Z286:AA287"/>
    <mergeCell ref="AB286:AC287"/>
    <mergeCell ref="AD286:AD287"/>
    <mergeCell ref="AE286:AE287"/>
    <mergeCell ref="B293:AE293"/>
    <mergeCell ref="B296:AE296"/>
    <mergeCell ref="C298:D298"/>
    <mergeCell ref="G298:S298"/>
    <mergeCell ref="B300:AE300"/>
    <mergeCell ref="AD288:AD289"/>
    <mergeCell ref="AE288:AE289"/>
    <mergeCell ref="B290:C291"/>
    <mergeCell ref="D290:L291"/>
    <mergeCell ref="M290:X290"/>
    <mergeCell ref="Z290:AA291"/>
    <mergeCell ref="AB290:AC291"/>
    <mergeCell ref="AD290:AD291"/>
    <mergeCell ref="AE290:AE291"/>
    <mergeCell ref="B288:C289"/>
    <mergeCell ref="D288:L289"/>
    <mergeCell ref="M288:X288"/>
    <mergeCell ref="Z288:AA289"/>
    <mergeCell ref="AB288:AC289"/>
    <mergeCell ref="B305:G305"/>
    <mergeCell ref="I305:P305"/>
    <mergeCell ref="B308:G308"/>
    <mergeCell ref="I308:P308"/>
    <mergeCell ref="B312:AE312"/>
    <mergeCell ref="C302:D302"/>
    <mergeCell ref="F302:K302"/>
    <mergeCell ref="L302:U302"/>
    <mergeCell ref="B304:G304"/>
    <mergeCell ref="I304:P304"/>
    <mergeCell ref="F303:K303"/>
    <mergeCell ref="B315:C315"/>
    <mergeCell ref="D315:L315"/>
    <mergeCell ref="M315:X315"/>
    <mergeCell ref="Z315:AA315"/>
    <mergeCell ref="AB315:AC315"/>
    <mergeCell ref="B314:C314"/>
    <mergeCell ref="D314:L314"/>
    <mergeCell ref="M314:X314"/>
    <mergeCell ref="Z314:AA314"/>
    <mergeCell ref="AB314:AC314"/>
    <mergeCell ref="B317:C317"/>
    <mergeCell ref="D317:L317"/>
    <mergeCell ref="M317:X317"/>
    <mergeCell ref="Z317:AA317"/>
    <mergeCell ref="AB317:AC317"/>
    <mergeCell ref="B316:C316"/>
    <mergeCell ref="D316:L316"/>
    <mergeCell ref="M316:X316"/>
    <mergeCell ref="Z316:AA316"/>
    <mergeCell ref="AB316:AC316"/>
    <mergeCell ref="B326:G326"/>
    <mergeCell ref="I326:P326"/>
    <mergeCell ref="B327:G327"/>
    <mergeCell ref="I327:P327"/>
    <mergeCell ref="B330:G330"/>
    <mergeCell ref="I330:P330"/>
    <mergeCell ref="B319:AE319"/>
    <mergeCell ref="B322:AE322"/>
    <mergeCell ref="C324:D324"/>
    <mergeCell ref="F324:I324"/>
    <mergeCell ref="J324:T324"/>
  </mergeCells>
  <pageMargins left="0" right="0" top="0" bottom="0" header="0" footer="0"/>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listy</vt:lpstr>
      </vt:variant>
      <vt:variant>
        <vt:i4>3</vt:i4>
      </vt:variant>
      <vt:variant>
        <vt:lpstr>Pojmenované oblasti</vt:lpstr>
      </vt:variant>
      <vt:variant>
        <vt:i4>3</vt:i4>
      </vt:variant>
    </vt:vector>
  </HeadingPairs>
  <TitlesOfParts>
    <vt:vector size="6" baseType="lpstr">
      <vt:lpstr>Titulní list rozpočtu</vt:lpstr>
      <vt:lpstr>Rekapitulace</vt:lpstr>
      <vt:lpstr>Položky všech ceníků</vt:lpstr>
      <vt:lpstr>'Položky všech ceníků'!Názvy_tisku</vt:lpstr>
      <vt:lpstr>Rekapitulace!Názvy_tisku</vt:lpstr>
      <vt:lpstr>'Titulní list rozpočtu'!Názvy_tisku</vt:lpstr>
    </vt:vector>
  </TitlesOfParts>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Pepa</dc:creator>
  <cp:lastModifiedBy>Pepa</cp:lastModifiedBy>
  <dcterms:created xsi:type="dcterms:W3CDTF">2023-05-10T10:04:38Z</dcterms:created>
  <dcterms:modified xsi:type="dcterms:W3CDTF">2023-05-10T10:11:11Z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